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60" windowWidth="16995" windowHeight="7455"/>
  </bookViews>
  <sheets>
    <sheet name="Youth" sheetId="1" r:id="rId1"/>
    <sheet name="4ths &amp; Women" sheetId="3" r:id="rId2"/>
    <sheet name="2nds-3rds" sheetId="4" r:id="rId3"/>
    <sheet name="Juniors" sheetId="2" r:id="rId4"/>
  </sheets>
  <definedNames>
    <definedName name="_xlnm.Print_Area" localSheetId="2">'2nds-3rds'!$A$1:$Z$91</definedName>
    <definedName name="_xlnm.Print_Area" localSheetId="1">'4ths &amp; Women'!$A$1:$Z$80</definedName>
    <definedName name="_xlnm.Print_Area" localSheetId="3">Juniors!$A$1:$Z$37</definedName>
    <definedName name="_xlnm.Print_Area" localSheetId="0">Youth!$A$1:$Z$235</definedName>
  </definedNames>
  <calcPr calcId="145621"/>
</workbook>
</file>

<file path=xl/calcChain.xml><?xml version="1.0" encoding="utf-8"?>
<calcChain xmlns="http://schemas.openxmlformats.org/spreadsheetml/2006/main">
  <c r="P224" i="1" l="1"/>
  <c r="Q224" i="1"/>
  <c r="R224" i="1"/>
  <c r="S224" i="1"/>
  <c r="T224" i="1"/>
  <c r="U224" i="1"/>
  <c r="V224" i="1"/>
  <c r="W224" i="1"/>
  <c r="X224" i="1"/>
  <c r="F224" i="1"/>
  <c r="G224" i="1"/>
  <c r="H224" i="1"/>
  <c r="I224" i="1"/>
  <c r="J224" i="1"/>
  <c r="K224" i="1"/>
  <c r="L224" i="1"/>
  <c r="M224" i="1"/>
  <c r="N224" i="1"/>
  <c r="O224" i="1"/>
  <c r="E224" i="1"/>
  <c r="X215" i="1"/>
  <c r="X183" i="1"/>
  <c r="X173" i="1"/>
  <c r="X142" i="1"/>
  <c r="X136" i="1"/>
  <c r="X98" i="1"/>
  <c r="X70" i="1"/>
  <c r="X28" i="1"/>
  <c r="X22" i="1"/>
  <c r="W78" i="4"/>
  <c r="X78" i="4"/>
  <c r="Y27" i="4"/>
  <c r="X30" i="4"/>
  <c r="X26" i="2"/>
  <c r="X16" i="2"/>
  <c r="X67" i="3" l="1"/>
  <c r="Y59" i="3"/>
  <c r="Y60" i="3"/>
  <c r="Y61" i="3"/>
  <c r="Y62" i="3"/>
  <c r="Y63" i="3"/>
  <c r="Y64" i="3"/>
  <c r="Y65" i="3"/>
  <c r="Y66" i="3"/>
  <c r="Y58" i="3"/>
  <c r="X41" i="3"/>
  <c r="Y36" i="3"/>
  <c r="Y37" i="3"/>
  <c r="Y38" i="3"/>
  <c r="Y29" i="3"/>
  <c r="Y18" i="1"/>
  <c r="W22" i="1"/>
  <c r="W215" i="1"/>
  <c r="W183" i="1"/>
  <c r="W173" i="1"/>
  <c r="W142" i="1"/>
  <c r="W136" i="1"/>
  <c r="W98" i="1"/>
  <c r="W70" i="1"/>
  <c r="W28" i="1"/>
  <c r="Y16" i="3"/>
  <c r="Y11" i="3"/>
  <c r="Y12" i="3"/>
  <c r="Y14" i="3"/>
  <c r="Y17" i="3"/>
  <c r="Y18" i="3"/>
  <c r="Y19" i="3"/>
  <c r="Y20" i="3"/>
  <c r="Y13" i="3"/>
  <c r="Y22" i="3"/>
  <c r="Y23" i="3"/>
  <c r="Y24" i="3"/>
  <c r="Y25" i="3"/>
  <c r="Y26" i="3"/>
  <c r="Y27" i="3"/>
  <c r="Y28" i="3"/>
  <c r="Y21" i="3"/>
  <c r="Y31" i="3"/>
  <c r="Y32" i="3"/>
  <c r="Y33" i="3"/>
  <c r="Y30" i="3"/>
  <c r="Y34" i="3"/>
  <c r="Y35" i="3"/>
  <c r="Y39" i="3"/>
  <c r="Y40" i="3"/>
  <c r="Y15" i="3"/>
  <c r="W41" i="3"/>
  <c r="W67" i="3"/>
  <c r="W26" i="2"/>
  <c r="W16" i="2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E30" i="4"/>
  <c r="Y28" i="4"/>
  <c r="V78" i="4"/>
  <c r="Y19" i="4"/>
  <c r="Y23" i="4"/>
  <c r="V67" i="3"/>
  <c r="V41" i="3"/>
  <c r="Y14" i="2"/>
  <c r="V1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E26" i="2"/>
  <c r="Y211" i="1"/>
  <c r="V215" i="1"/>
  <c r="V183" i="1"/>
  <c r="V173" i="1"/>
  <c r="V142" i="1"/>
  <c r="V136" i="1"/>
  <c r="V98" i="1"/>
  <c r="V70" i="1"/>
  <c r="V28" i="1"/>
  <c r="V22" i="1"/>
  <c r="U78" i="4"/>
  <c r="Y25" i="4"/>
  <c r="U67" i="3"/>
  <c r="T41" i="3"/>
  <c r="U41" i="3"/>
  <c r="U16" i="2"/>
  <c r="Y221" i="1"/>
  <c r="U215" i="1"/>
  <c r="U183" i="1"/>
  <c r="U173" i="1"/>
  <c r="U142" i="1"/>
  <c r="U136" i="1"/>
  <c r="U98" i="1"/>
  <c r="U70" i="1"/>
  <c r="U28" i="1"/>
  <c r="U22" i="1"/>
  <c r="T215" i="1"/>
  <c r="T183" i="1"/>
  <c r="Y172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E173" i="1"/>
  <c r="T142" i="1"/>
  <c r="T136" i="1"/>
  <c r="T98" i="1"/>
  <c r="Y67" i="1"/>
  <c r="T70" i="1"/>
  <c r="Y26" i="1"/>
  <c r="Y28" i="1" s="1"/>
  <c r="T28" i="1"/>
  <c r="T22" i="1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E78" i="4"/>
  <c r="Y74" i="4"/>
  <c r="Y60" i="4"/>
  <c r="T16" i="2"/>
  <c r="T67" i="3"/>
  <c r="Y219" i="1"/>
  <c r="Y222" i="1"/>
  <c r="Y220" i="1"/>
  <c r="S215" i="1"/>
  <c r="Y208" i="1"/>
  <c r="Y209" i="1"/>
  <c r="Y210" i="1"/>
  <c r="Y212" i="1"/>
  <c r="Y213" i="1"/>
  <c r="Y214" i="1"/>
  <c r="Y207" i="1"/>
  <c r="S183" i="1"/>
  <c r="Y177" i="1"/>
  <c r="Y178" i="1"/>
  <c r="Y179" i="1"/>
  <c r="Y180" i="1"/>
  <c r="Y181" i="1"/>
  <c r="Y182" i="1"/>
  <c r="Y176" i="1"/>
  <c r="Y166" i="1"/>
  <c r="Y167" i="1"/>
  <c r="Y168" i="1"/>
  <c r="Y170" i="1"/>
  <c r="Y169" i="1"/>
  <c r="Y171" i="1"/>
  <c r="Y165" i="1"/>
  <c r="Y141" i="1"/>
  <c r="Y140" i="1"/>
  <c r="Y139" i="1"/>
  <c r="S142" i="1"/>
  <c r="Y123" i="1"/>
  <c r="Y124" i="1"/>
  <c r="Y127" i="1"/>
  <c r="Y126" i="1"/>
  <c r="Y128" i="1"/>
  <c r="Y130" i="1"/>
  <c r="Y129" i="1"/>
  <c r="Y131" i="1"/>
  <c r="Y132" i="1"/>
  <c r="Y134" i="1"/>
  <c r="Y135" i="1"/>
  <c r="Y133" i="1"/>
  <c r="Y125" i="1"/>
  <c r="Y122" i="1"/>
  <c r="S136" i="1"/>
  <c r="S98" i="1"/>
  <c r="Y94" i="1"/>
  <c r="Y95" i="1"/>
  <c r="Y96" i="1"/>
  <c r="Y97" i="1"/>
  <c r="Y93" i="1"/>
  <c r="Y54" i="1"/>
  <c r="Y55" i="1"/>
  <c r="Y56" i="1"/>
  <c r="Y60" i="1"/>
  <c r="Y61" i="1"/>
  <c r="Y63" i="1"/>
  <c r="Y64" i="1"/>
  <c r="Y65" i="1"/>
  <c r="Y62" i="1"/>
  <c r="Y57" i="1"/>
  <c r="Y59" i="1"/>
  <c r="Y58" i="1"/>
  <c r="Y68" i="1"/>
  <c r="Y69" i="1"/>
  <c r="Y66" i="1"/>
  <c r="Y53" i="1"/>
  <c r="S70" i="1"/>
  <c r="S28" i="1"/>
  <c r="Y13" i="1"/>
  <c r="Y11" i="1"/>
  <c r="Y12" i="1"/>
  <c r="Y14" i="1"/>
  <c r="Y16" i="1"/>
  <c r="Y15" i="1"/>
  <c r="Y17" i="1"/>
  <c r="Y19" i="1"/>
  <c r="Y20" i="1"/>
  <c r="Y21" i="1"/>
  <c r="S22" i="1"/>
  <c r="Y10" i="1"/>
  <c r="Y22" i="2"/>
  <c r="Y23" i="2"/>
  <c r="Y24" i="2"/>
  <c r="Y20" i="2"/>
  <c r="Y25" i="2"/>
  <c r="Y21" i="2"/>
  <c r="S16" i="2"/>
  <c r="Y11" i="2"/>
  <c r="Y12" i="2"/>
  <c r="Y13" i="2"/>
  <c r="Y15" i="2"/>
  <c r="Y10" i="2"/>
  <c r="Y59" i="4"/>
  <c r="Y56" i="4"/>
  <c r="Y61" i="4"/>
  <c r="Y63" i="4"/>
  <c r="Y65" i="4"/>
  <c r="Y64" i="4"/>
  <c r="Y62" i="4"/>
  <c r="Y66" i="4"/>
  <c r="Y58" i="4"/>
  <c r="Y67" i="4"/>
  <c r="Y68" i="4"/>
  <c r="Y70" i="4"/>
  <c r="Y69" i="4"/>
  <c r="Y71" i="4"/>
  <c r="Y72" i="4"/>
  <c r="Y73" i="4"/>
  <c r="Y75" i="4"/>
  <c r="Y76" i="4"/>
  <c r="Y77" i="4"/>
  <c r="Y57" i="4"/>
  <c r="Y12" i="4"/>
  <c r="Y15" i="4"/>
  <c r="Y17" i="4"/>
  <c r="Y20" i="4"/>
  <c r="Y21" i="4"/>
  <c r="Y24" i="4"/>
  <c r="Y22" i="4"/>
  <c r="Y18" i="4"/>
  <c r="Y26" i="4"/>
  <c r="Y29" i="4"/>
  <c r="Y16" i="4"/>
  <c r="Y13" i="4"/>
  <c r="Y14" i="4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E215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E142" i="1"/>
  <c r="Z136" i="1" s="1"/>
  <c r="Q183" i="1"/>
  <c r="Q136" i="1"/>
  <c r="Q98" i="1"/>
  <c r="Q70" i="1"/>
  <c r="Q28" i="1"/>
  <c r="Q22" i="1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E67" i="3"/>
  <c r="P183" i="1"/>
  <c r="P136" i="1"/>
  <c r="P98" i="1"/>
  <c r="P70" i="1"/>
  <c r="P28" i="1"/>
  <c r="P22" i="1"/>
  <c r="P16" i="2"/>
  <c r="Q16" i="2"/>
  <c r="N16" i="2"/>
  <c r="N183" i="1"/>
  <c r="N136" i="1"/>
  <c r="N22" i="1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E41" i="3"/>
  <c r="F16" i="2"/>
  <c r="G16" i="2"/>
  <c r="H16" i="2"/>
  <c r="I16" i="2"/>
  <c r="J16" i="2"/>
  <c r="K16" i="2"/>
  <c r="L16" i="2"/>
  <c r="M16" i="2"/>
  <c r="O16" i="2"/>
  <c r="R16" i="2"/>
  <c r="E16" i="2"/>
  <c r="M183" i="1"/>
  <c r="M136" i="1"/>
  <c r="M28" i="1"/>
  <c r="N28" i="1"/>
  <c r="M22" i="1"/>
  <c r="M70" i="1"/>
  <c r="N70" i="1"/>
  <c r="O70" i="1"/>
  <c r="R70" i="1"/>
  <c r="M98" i="1"/>
  <c r="N98" i="1"/>
  <c r="O98" i="1"/>
  <c r="R98" i="1"/>
  <c r="G55" i="3"/>
  <c r="H55" i="3" s="1"/>
  <c r="I55" i="3" s="1"/>
  <c r="J55" i="3" s="1"/>
  <c r="K55" i="3" s="1"/>
  <c r="L55" i="3" s="1"/>
  <c r="M55" i="3" s="1"/>
  <c r="N55" i="3" s="1"/>
  <c r="O55" i="3" s="1"/>
  <c r="P55" i="3" s="1"/>
  <c r="Q55" i="3" s="1"/>
  <c r="R55" i="3" s="1"/>
  <c r="S55" i="3" s="1"/>
  <c r="T55" i="3" s="1"/>
  <c r="U55" i="3" s="1"/>
  <c r="V55" i="3" s="1"/>
  <c r="W55" i="3" s="1"/>
  <c r="X55" i="3" s="1"/>
  <c r="H28" i="1"/>
  <c r="G10" i="4"/>
  <c r="H10" i="4" s="1"/>
  <c r="I10" i="4" s="1"/>
  <c r="J10" i="4" s="1"/>
  <c r="K10" i="4" s="1"/>
  <c r="L10" i="4" s="1"/>
  <c r="M10" i="4" s="1"/>
  <c r="N10" i="4" s="1"/>
  <c r="O10" i="4" s="1"/>
  <c r="P10" i="4" s="1"/>
  <c r="Q10" i="4" s="1"/>
  <c r="R10" i="4" s="1"/>
  <c r="S10" i="4" s="1"/>
  <c r="T10" i="4" s="1"/>
  <c r="U10" i="4" s="1"/>
  <c r="V10" i="4" s="1"/>
  <c r="W10" i="4" s="1"/>
  <c r="X10" i="4" s="1"/>
  <c r="G54" i="4"/>
  <c r="H54" i="4" s="1"/>
  <c r="I54" i="4" s="1"/>
  <c r="J54" i="4" s="1"/>
  <c r="K54" i="4" s="1"/>
  <c r="L54" i="4" s="1"/>
  <c r="M54" i="4" s="1"/>
  <c r="N54" i="4" s="1"/>
  <c r="O54" i="4" s="1"/>
  <c r="P54" i="4" s="1"/>
  <c r="Q54" i="4" s="1"/>
  <c r="R54" i="4" s="1"/>
  <c r="S54" i="4" s="1"/>
  <c r="T54" i="4" s="1"/>
  <c r="U54" i="4" s="1"/>
  <c r="V54" i="4" s="1"/>
  <c r="W54" i="4" s="1"/>
  <c r="X54" i="4" s="1"/>
  <c r="G9" i="3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G8" i="2"/>
  <c r="H8" i="2" s="1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W8" i="2" s="1"/>
  <c r="X8" i="2" s="1"/>
  <c r="G18" i="2"/>
  <c r="H18" i="2" s="1"/>
  <c r="I18" i="2" s="1"/>
  <c r="J18" i="2" s="1"/>
  <c r="K18" i="2" s="1"/>
  <c r="L18" i="2" s="1"/>
  <c r="M18" i="2" s="1"/>
  <c r="N18" i="2" s="1"/>
  <c r="O18" i="2" s="1"/>
  <c r="P18" i="2" s="1"/>
  <c r="Q18" i="2" s="1"/>
  <c r="R18" i="2" s="1"/>
  <c r="S18" i="2" s="1"/>
  <c r="T18" i="2" s="1"/>
  <c r="U18" i="2" s="1"/>
  <c r="V18" i="2" s="1"/>
  <c r="W18" i="2" s="1"/>
  <c r="X18" i="2" s="1"/>
  <c r="G217" i="1"/>
  <c r="H217" i="1" s="1"/>
  <c r="I217" i="1" s="1"/>
  <c r="J217" i="1" s="1"/>
  <c r="K217" i="1" s="1"/>
  <c r="L217" i="1" s="1"/>
  <c r="M217" i="1" s="1"/>
  <c r="N217" i="1" s="1"/>
  <c r="O217" i="1" s="1"/>
  <c r="P217" i="1" s="1"/>
  <c r="Q217" i="1" s="1"/>
  <c r="R217" i="1" s="1"/>
  <c r="S217" i="1" s="1"/>
  <c r="T217" i="1" s="1"/>
  <c r="U217" i="1" s="1"/>
  <c r="V217" i="1" s="1"/>
  <c r="W217" i="1" s="1"/>
  <c r="X217" i="1" s="1"/>
  <c r="G205" i="1"/>
  <c r="H205" i="1" s="1"/>
  <c r="I205" i="1" s="1"/>
  <c r="J205" i="1" s="1"/>
  <c r="K205" i="1" s="1"/>
  <c r="L205" i="1" s="1"/>
  <c r="M205" i="1" s="1"/>
  <c r="N205" i="1" s="1"/>
  <c r="O205" i="1" s="1"/>
  <c r="P205" i="1" s="1"/>
  <c r="Q205" i="1" s="1"/>
  <c r="R205" i="1" s="1"/>
  <c r="S205" i="1" s="1"/>
  <c r="T205" i="1" s="1"/>
  <c r="U205" i="1" s="1"/>
  <c r="V205" i="1" s="1"/>
  <c r="W205" i="1" s="1"/>
  <c r="X205" i="1" s="1"/>
  <c r="G183" i="1"/>
  <c r="H183" i="1"/>
  <c r="I183" i="1"/>
  <c r="J183" i="1"/>
  <c r="K183" i="1"/>
  <c r="L183" i="1"/>
  <c r="O183" i="1"/>
  <c r="G174" i="1"/>
  <c r="H174" i="1" s="1"/>
  <c r="I174" i="1" s="1"/>
  <c r="J174" i="1" s="1"/>
  <c r="K174" i="1" s="1"/>
  <c r="L174" i="1" s="1"/>
  <c r="M174" i="1" s="1"/>
  <c r="N174" i="1" s="1"/>
  <c r="O174" i="1" s="1"/>
  <c r="P174" i="1" s="1"/>
  <c r="Q174" i="1" s="1"/>
  <c r="R174" i="1" s="1"/>
  <c r="S174" i="1" s="1"/>
  <c r="T174" i="1" s="1"/>
  <c r="U174" i="1" s="1"/>
  <c r="V174" i="1" s="1"/>
  <c r="W174" i="1" s="1"/>
  <c r="X174" i="1" s="1"/>
  <c r="G163" i="1"/>
  <c r="H163" i="1" s="1"/>
  <c r="I163" i="1" s="1"/>
  <c r="J163" i="1" s="1"/>
  <c r="K163" i="1" s="1"/>
  <c r="L163" i="1" s="1"/>
  <c r="M163" i="1" s="1"/>
  <c r="N163" i="1" s="1"/>
  <c r="O163" i="1" s="1"/>
  <c r="P163" i="1" s="1"/>
  <c r="Q163" i="1" s="1"/>
  <c r="R163" i="1" s="1"/>
  <c r="S163" i="1" s="1"/>
  <c r="T163" i="1" s="1"/>
  <c r="U163" i="1" s="1"/>
  <c r="V163" i="1" s="1"/>
  <c r="W163" i="1" s="1"/>
  <c r="X163" i="1" s="1"/>
  <c r="G137" i="1"/>
  <c r="H137" i="1" s="1"/>
  <c r="I137" i="1" s="1"/>
  <c r="J137" i="1" s="1"/>
  <c r="K137" i="1" s="1"/>
  <c r="L137" i="1" s="1"/>
  <c r="M137" i="1" s="1"/>
  <c r="N137" i="1" s="1"/>
  <c r="O137" i="1" s="1"/>
  <c r="P137" i="1" s="1"/>
  <c r="Q137" i="1" s="1"/>
  <c r="R137" i="1" s="1"/>
  <c r="S137" i="1" s="1"/>
  <c r="T137" i="1" s="1"/>
  <c r="U137" i="1" s="1"/>
  <c r="V137" i="1" s="1"/>
  <c r="W137" i="1" s="1"/>
  <c r="X137" i="1" s="1"/>
  <c r="G120" i="1"/>
  <c r="H120" i="1" s="1"/>
  <c r="I120" i="1" s="1"/>
  <c r="J120" i="1" s="1"/>
  <c r="K120" i="1" s="1"/>
  <c r="L120" i="1" s="1"/>
  <c r="M120" i="1" s="1"/>
  <c r="N120" i="1" s="1"/>
  <c r="O120" i="1" s="1"/>
  <c r="P120" i="1" s="1"/>
  <c r="Q120" i="1" s="1"/>
  <c r="R120" i="1" s="1"/>
  <c r="S120" i="1" s="1"/>
  <c r="T120" i="1" s="1"/>
  <c r="U120" i="1" s="1"/>
  <c r="V120" i="1" s="1"/>
  <c r="W120" i="1" s="1"/>
  <c r="X120" i="1" s="1"/>
  <c r="G92" i="1"/>
  <c r="H92" i="1" s="1"/>
  <c r="I92" i="1" s="1"/>
  <c r="J92" i="1" s="1"/>
  <c r="K92" i="1" s="1"/>
  <c r="L92" i="1" s="1"/>
  <c r="M92" i="1" s="1"/>
  <c r="N92" i="1" s="1"/>
  <c r="O92" i="1" s="1"/>
  <c r="P92" i="1" s="1"/>
  <c r="Q92" i="1" s="1"/>
  <c r="R92" i="1" s="1"/>
  <c r="S92" i="1" s="1"/>
  <c r="T92" i="1" s="1"/>
  <c r="U92" i="1" s="1"/>
  <c r="V92" i="1" s="1"/>
  <c r="W92" i="1" s="1"/>
  <c r="X92" i="1" s="1"/>
  <c r="F98" i="1"/>
  <c r="G98" i="1"/>
  <c r="H98" i="1"/>
  <c r="I98" i="1"/>
  <c r="J98" i="1"/>
  <c r="K98" i="1"/>
  <c r="L98" i="1"/>
  <c r="G51" i="1"/>
  <c r="H51" i="1" s="1"/>
  <c r="I51" i="1" s="1"/>
  <c r="J51" i="1" s="1"/>
  <c r="K51" i="1" s="1"/>
  <c r="L51" i="1" s="1"/>
  <c r="M51" i="1" s="1"/>
  <c r="N51" i="1" s="1"/>
  <c r="O51" i="1" s="1"/>
  <c r="P51" i="1" s="1"/>
  <c r="Q51" i="1" s="1"/>
  <c r="R51" i="1" s="1"/>
  <c r="S51" i="1" s="1"/>
  <c r="T51" i="1" s="1"/>
  <c r="U51" i="1" s="1"/>
  <c r="V51" i="1" s="1"/>
  <c r="W51" i="1" s="1"/>
  <c r="X51" i="1" s="1"/>
  <c r="G22" i="1"/>
  <c r="H22" i="1"/>
  <c r="I22" i="1"/>
  <c r="J22" i="1"/>
  <c r="K22" i="1"/>
  <c r="L22" i="1"/>
  <c r="O22" i="1"/>
  <c r="R22" i="1"/>
  <c r="G28" i="1"/>
  <c r="G25" i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G8" i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F136" i="1"/>
  <c r="G136" i="1"/>
  <c r="H136" i="1"/>
  <c r="I136" i="1"/>
  <c r="J136" i="1"/>
  <c r="K136" i="1"/>
  <c r="L136" i="1"/>
  <c r="O136" i="1"/>
  <c r="R136" i="1"/>
  <c r="E136" i="1"/>
  <c r="G70" i="1"/>
  <c r="H70" i="1"/>
  <c r="I70" i="1"/>
  <c r="J70" i="1"/>
  <c r="K70" i="1"/>
  <c r="L70" i="1"/>
  <c r="A1" i="2"/>
  <c r="A1" i="3" s="1"/>
  <c r="A1" i="4" s="1"/>
  <c r="A45" i="4" s="1"/>
  <c r="A2" i="2"/>
  <c r="A2" i="3" s="1"/>
  <c r="A2" i="4" s="1"/>
  <c r="A46" i="4" s="1"/>
  <c r="Z224" i="1"/>
  <c r="Z215" i="1"/>
  <c r="Z183" i="1"/>
  <c r="R183" i="1"/>
  <c r="F183" i="1"/>
  <c r="E183" i="1"/>
  <c r="Z173" i="1"/>
  <c r="Z142" i="1"/>
  <c r="Z98" i="1"/>
  <c r="E98" i="1"/>
  <c r="Z70" i="1"/>
  <c r="F70" i="1"/>
  <c r="E70" i="1"/>
  <c r="F28" i="1"/>
  <c r="I28" i="1"/>
  <c r="J28" i="1"/>
  <c r="K28" i="1"/>
  <c r="L28" i="1"/>
  <c r="O28" i="1"/>
  <c r="R28" i="1"/>
  <c r="E28" i="1"/>
  <c r="F22" i="1"/>
  <c r="E22" i="1"/>
  <c r="Y224" i="1" l="1"/>
  <c r="Y26" i="2"/>
  <c r="Y30" i="4"/>
  <c r="Y78" i="4"/>
  <c r="Y173" i="1"/>
  <c r="Y215" i="1"/>
  <c r="Y142" i="1"/>
  <c r="Y67" i="3"/>
  <c r="A47" i="3"/>
  <c r="A46" i="3"/>
  <c r="Y16" i="2"/>
  <c r="Y41" i="3"/>
  <c r="Y136" i="1"/>
  <c r="Y183" i="1"/>
  <c r="Y70" i="1"/>
  <c r="Y98" i="1"/>
  <c r="Y22" i="1"/>
</calcChain>
</file>

<file path=xl/sharedStrings.xml><?xml version="1.0" encoding="utf-8"?>
<sst xmlns="http://schemas.openxmlformats.org/spreadsheetml/2006/main" count="770" uniqueCount="356">
  <si>
    <t>Chris</t>
  </si>
  <si>
    <t>Fallon</t>
  </si>
  <si>
    <t>Jack</t>
  </si>
  <si>
    <t>Hulme</t>
  </si>
  <si>
    <t>Charlie</t>
  </si>
  <si>
    <t>Critchley</t>
  </si>
  <si>
    <t>Southport C.C.</t>
  </si>
  <si>
    <t>Ryan</t>
  </si>
  <si>
    <t>Ashcroft</t>
  </si>
  <si>
    <t>St Helens C.R.C.</t>
  </si>
  <si>
    <t>Matthew</t>
  </si>
  <si>
    <t>Varcoe</t>
  </si>
  <si>
    <t>Wigan Wheelers</t>
  </si>
  <si>
    <t>Total</t>
  </si>
  <si>
    <t>=3</t>
  </si>
  <si>
    <t>Sponsored by High on Bikes (www.highonbikescom)</t>
  </si>
  <si>
    <t>Litherland Circuit League 2013 Season</t>
  </si>
  <si>
    <t>Pos-itions</t>
  </si>
  <si>
    <t>Club/Team</t>
  </si>
  <si>
    <t>Reg No:</t>
  </si>
  <si>
    <t xml:space="preserve">Name </t>
  </si>
  <si>
    <t>Any queries concerning these points should be directed to Tom Greep (email address: tom@tgreep.fsnet.co.uk)</t>
  </si>
  <si>
    <t>Litherland Circuit League Website for all the latest information:</t>
  </si>
  <si>
    <t>http://www.merseysidecyclingdevelopment.org</t>
  </si>
  <si>
    <t>Youth A - Boys</t>
  </si>
  <si>
    <t xml:space="preserve">Louise </t>
  </si>
  <si>
    <t>Colyer</t>
  </si>
  <si>
    <t>Youth A - Girls</t>
  </si>
  <si>
    <t>Youth B - Boys</t>
  </si>
  <si>
    <t>Luke</t>
  </si>
  <si>
    <t>Cheetham</t>
  </si>
  <si>
    <t>Eastlands Velo</t>
  </si>
  <si>
    <t>Dan</t>
  </si>
  <si>
    <t>Gibson</t>
  </si>
  <si>
    <t>Lane</t>
  </si>
  <si>
    <t>Brendan</t>
  </si>
  <si>
    <t>Thompson</t>
  </si>
  <si>
    <t>Salcedo</t>
  </si>
  <si>
    <t>Youth B - Girls</t>
  </si>
  <si>
    <t>Savannah</t>
  </si>
  <si>
    <t>Morgan</t>
  </si>
  <si>
    <t>Ashurst Bike Club</t>
  </si>
  <si>
    <t>Anna</t>
  </si>
  <si>
    <t>Helen</t>
  </si>
  <si>
    <t>Osguthorpe</t>
  </si>
  <si>
    <t>North Cheshire Clarion</t>
  </si>
  <si>
    <t>Youth C - Boys</t>
  </si>
  <si>
    <t xml:space="preserve">Robert </t>
  </si>
  <si>
    <t>Donaldson</t>
  </si>
  <si>
    <t>Mossley CRT</t>
  </si>
  <si>
    <t>George</t>
  </si>
  <si>
    <t>Elliott</t>
  </si>
  <si>
    <t>Tyler</t>
  </si>
  <si>
    <t>Koch</t>
  </si>
  <si>
    <t>Louis</t>
  </si>
  <si>
    <t>Johnston</t>
  </si>
  <si>
    <t>New Brighton C.C.</t>
  </si>
  <si>
    <t>Ben</t>
  </si>
  <si>
    <t>Youth C - Girls</t>
  </si>
  <si>
    <t>Youth D - Boys</t>
  </si>
  <si>
    <t>James</t>
  </si>
  <si>
    <t>Higham</t>
  </si>
  <si>
    <t>Sam</t>
  </si>
  <si>
    <t>Kendall</t>
  </si>
  <si>
    <t>Joseph</t>
  </si>
  <si>
    <t>Dennett</t>
  </si>
  <si>
    <t>Youth D - Girls</t>
  </si>
  <si>
    <t>Niamha</t>
  </si>
  <si>
    <t>Albones</t>
  </si>
  <si>
    <t>Evelina</t>
  </si>
  <si>
    <t>Black</t>
  </si>
  <si>
    <t>Chester Go-Ride Club</t>
  </si>
  <si>
    <t>King</t>
  </si>
  <si>
    <t>Youth E - Boys</t>
  </si>
  <si>
    <t>Tom</t>
  </si>
  <si>
    <t>Byrne</t>
  </si>
  <si>
    <t>Youth E - Girls</t>
  </si>
  <si>
    <t>Isobel</t>
  </si>
  <si>
    <t>Charlotte</t>
  </si>
  <si>
    <t>Henry</t>
  </si>
  <si>
    <t>Hunter</t>
  </si>
  <si>
    <t>Teamwallis CHH Racing Team</t>
  </si>
  <si>
    <t>Mark</t>
  </si>
  <si>
    <t>McGavock</t>
  </si>
  <si>
    <t>Juniors - 2nds</t>
  </si>
  <si>
    <t>Turton</t>
  </si>
  <si>
    <t>Sean</t>
  </si>
  <si>
    <t>McGovern</t>
  </si>
  <si>
    <t>changes otherwise they will now forfeit  their League Points</t>
  </si>
  <si>
    <t>David</t>
  </si>
  <si>
    <t>Grindley</t>
  </si>
  <si>
    <t>Adam</t>
  </si>
  <si>
    <t>Sant</t>
  </si>
  <si>
    <t>Joe</t>
  </si>
  <si>
    <t>Bennett</t>
  </si>
  <si>
    <t>Brit</t>
  </si>
  <si>
    <t>Tate</t>
  </si>
  <si>
    <t>Tess</t>
  </si>
  <si>
    <t>Evans</t>
  </si>
  <si>
    <t>GB Cycles.co.uk</t>
  </si>
  <si>
    <t>4th Category</t>
  </si>
  <si>
    <t>Women</t>
  </si>
  <si>
    <t>2nd Category</t>
  </si>
  <si>
    <t>Bracegirdle</t>
  </si>
  <si>
    <t>Kent</t>
  </si>
  <si>
    <t>Francis</t>
  </si>
  <si>
    <t>Pilkington</t>
  </si>
  <si>
    <t>Paul</t>
  </si>
  <si>
    <t>Graham</t>
  </si>
  <si>
    <t>Howell</t>
  </si>
  <si>
    <t>Dean</t>
  </si>
  <si>
    <t>Riders should ensure they advise the recorder, Tom Greep immediately when their BC licence category</t>
  </si>
  <si>
    <t>Riders should ensure they advise the recorder Tom Greep immediately when their BC licence category</t>
  </si>
  <si>
    <t>Michael</t>
  </si>
  <si>
    <t>Rawson</t>
  </si>
  <si>
    <t>Kuota - Spinergy - GSG</t>
  </si>
  <si>
    <t>Pike</t>
  </si>
  <si>
    <t>Stuart</t>
  </si>
  <si>
    <t>Percival</t>
  </si>
  <si>
    <t>GB Fire Service</t>
  </si>
  <si>
    <t>High on Bikes</t>
  </si>
  <si>
    <t>Nick</t>
  </si>
  <si>
    <t>Hall</t>
  </si>
  <si>
    <t>Bury Clarion</t>
  </si>
  <si>
    <t>changes otherwise they will forfeit  their League Points</t>
  </si>
  <si>
    <t>Ruth</t>
  </si>
  <si>
    <t>Taylor</t>
  </si>
  <si>
    <t>Biketreks Racing Academy</t>
  </si>
  <si>
    <t>Dave</t>
  </si>
  <si>
    <t>Martin</t>
  </si>
  <si>
    <t>Red Rose Olympic CC</t>
  </si>
  <si>
    <t>Mower</t>
  </si>
  <si>
    <t>Whatmough</t>
  </si>
  <si>
    <t>Team Terminator</t>
  </si>
  <si>
    <t>=2</t>
  </si>
  <si>
    <t>Liverpool Mercury (Dolan) CC</t>
  </si>
  <si>
    <t>Max</t>
  </si>
  <si>
    <t>Spedding</t>
  </si>
  <si>
    <t>Birkenhead North End CC</t>
  </si>
  <si>
    <t>Southport CC</t>
  </si>
  <si>
    <t>St Helens CRC</t>
  </si>
  <si>
    <t>Murphy</t>
  </si>
  <si>
    <t>=5</t>
  </si>
  <si>
    <t>Rathbone</t>
  </si>
  <si>
    <t>Liverpool Century RC</t>
  </si>
  <si>
    <t>Dexter</t>
  </si>
  <si>
    <t>Sparrow</t>
  </si>
  <si>
    <t>BYCA</t>
  </si>
  <si>
    <t>New Brighton CC</t>
  </si>
  <si>
    <t>Bolton Hot Wheels CC</t>
  </si>
  <si>
    <t>Lyons</t>
  </si>
  <si>
    <t>Elliot</t>
  </si>
  <si>
    <t>Livingston</t>
  </si>
  <si>
    <t>Hume</t>
  </si>
  <si>
    <t>Ford</t>
  </si>
  <si>
    <t>Sarah</t>
  </si>
  <si>
    <t>Cyd</t>
  </si>
  <si>
    <t>Shields</t>
  </si>
  <si>
    <t>Liverpool Merxury (Dolan) CC</t>
  </si>
  <si>
    <t>Livingstone</t>
  </si>
  <si>
    <t>Ashurst Bike Cub</t>
  </si>
  <si>
    <t>Lloyd</t>
  </si>
  <si>
    <t>H. Middletn CC</t>
  </si>
  <si>
    <t>Ciara</t>
  </si>
  <si>
    <t>Meakin</t>
  </si>
  <si>
    <t>BC Private Member</t>
  </si>
  <si>
    <t>Swift</t>
  </si>
  <si>
    <t>Cleveleys RC</t>
  </si>
  <si>
    <t>Warrington RC</t>
  </si>
  <si>
    <t>Shepherds Cycles</t>
  </si>
  <si>
    <t>Ian</t>
  </si>
  <si>
    <t>Bill Nickson Cycles RT</t>
  </si>
  <si>
    <t>H. Middleton CC</t>
  </si>
  <si>
    <t>Liverpol Century RC</t>
  </si>
  <si>
    <t>Wells</t>
  </si>
  <si>
    <t>iOptix.co.uk</t>
  </si>
  <si>
    <t>Fonza Cycles RT</t>
  </si>
  <si>
    <t>Richard</t>
  </si>
  <si>
    <t>John</t>
  </si>
  <si>
    <t>Crook</t>
  </si>
  <si>
    <t>Gambles</t>
  </si>
  <si>
    <t>Horwich CC</t>
  </si>
  <si>
    <t>Hill</t>
  </si>
  <si>
    <t>Andrew</t>
  </si>
  <si>
    <t>Riley</t>
  </si>
  <si>
    <t>Gina</t>
  </si>
  <si>
    <t>Chester Road Ckub</t>
  </si>
  <si>
    <t>Elizabeth</t>
  </si>
  <si>
    <t>Waterhouse</t>
  </si>
  <si>
    <t>Bishop</t>
  </si>
  <si>
    <t>Pink</t>
  </si>
  <si>
    <t>Patrick</t>
  </si>
  <si>
    <t>Merriman</t>
  </si>
  <si>
    <t>McKenzie</t>
  </si>
  <si>
    <t>Alex</t>
  </si>
  <si>
    <t>H.Middleton CC</t>
  </si>
  <si>
    <t>Lovelady</t>
  </si>
  <si>
    <t>Reece</t>
  </si>
  <si>
    <t>gained 10 or more BC licence points they will need to more across to the 2/3/4 event</t>
  </si>
  <si>
    <t xml:space="preserve">Male Riders should note that when they have </t>
  </si>
  <si>
    <t>Jeff</t>
  </si>
  <si>
    <t>Vernon</t>
  </si>
  <si>
    <t>Castillo</t>
  </si>
  <si>
    <t>Andy</t>
  </si>
  <si>
    <t>Daley</t>
  </si>
  <si>
    <t>Hughes</t>
  </si>
  <si>
    <t>Thomas</t>
  </si>
  <si>
    <t>Yeoman</t>
  </si>
  <si>
    <t xml:space="preserve"> </t>
  </si>
  <si>
    <t>=4</t>
  </si>
  <si>
    <t>Lindsay</t>
  </si>
  <si>
    <t>Williams</t>
  </si>
  <si>
    <t>Jonathan</t>
  </si>
  <si>
    <t>Daniel</t>
  </si>
  <si>
    <t>Molly</t>
  </si>
  <si>
    <t>Dicks</t>
  </si>
  <si>
    <t>Simon</t>
  </si>
  <si>
    <t>Arundel</t>
  </si>
  <si>
    <t>Rob</t>
  </si>
  <si>
    <t>Shirley</t>
  </si>
  <si>
    <t>Whitfield</t>
  </si>
  <si>
    <t>VC St Raphael</t>
  </si>
  <si>
    <t>Clayton</t>
  </si>
  <si>
    <t>Howard</t>
  </si>
  <si>
    <t>Team CSP</t>
  </si>
  <si>
    <t>9/11</t>
  </si>
  <si>
    <t>Scott</t>
  </si>
  <si>
    <t>Harry</t>
  </si>
  <si>
    <t>Lewis</t>
  </si>
  <si>
    <t>Ross</t>
  </si>
  <si>
    <t>NDWSP</t>
  </si>
  <si>
    <t>Titchmarsh</t>
  </si>
  <si>
    <t>Vanessa</t>
  </si>
  <si>
    <t>Dobrowolski</t>
  </si>
  <si>
    <t>=6</t>
  </si>
  <si>
    <t>Farrington</t>
  </si>
  <si>
    <t>Sportcity Velo</t>
  </si>
  <si>
    <t>Fran</t>
  </si>
  <si>
    <t>Henderson</t>
  </si>
  <si>
    <t>Ware</t>
  </si>
  <si>
    <t>Green</t>
  </si>
  <si>
    <t>Findley</t>
  </si>
  <si>
    <t>Robert</t>
  </si>
  <si>
    <t>Rogers</t>
  </si>
  <si>
    <t xml:space="preserve">Red Rose Olympic CC </t>
  </si>
  <si>
    <t>Kyle</t>
  </si>
  <si>
    <t>Jameson</t>
  </si>
  <si>
    <t>L'pool Mercury (Dolan) CC</t>
  </si>
  <si>
    <t xml:space="preserve">Andrew </t>
  </si>
  <si>
    <t>Whalley</t>
  </si>
  <si>
    <t>Dowson</t>
  </si>
  <si>
    <t>Philip</t>
  </si>
  <si>
    <t>Alastair</t>
  </si>
  <si>
    <t>Young</t>
  </si>
  <si>
    <t xml:space="preserve">Jonathan </t>
  </si>
  <si>
    <t>Bury Clarion CC</t>
  </si>
  <si>
    <t>Any queries concerning these points tables should be directed to Tom Greep (email address: tom@tgreep.fsnet.co.uk)</t>
  </si>
  <si>
    <t>Barnsley</t>
  </si>
  <si>
    <t>Megan</t>
  </si>
  <si>
    <t>Any queries concerning these points tables  should be directed to Tom Greep (email address: tom@tgreep.fsnet.co.uk)</t>
  </si>
  <si>
    <t>Will</t>
  </si>
  <si>
    <t>Velocity WD-40</t>
  </si>
  <si>
    <t>Any queries concerning these points stables hould be directed to Tom Greep (email address: tom@tgreep.fsnet.co.uk)</t>
  </si>
  <si>
    <t>Barraclough</t>
  </si>
  <si>
    <t>Any queries concerning these points table should be directed to Tom Greep (email address: tom@tgreep.fsnet.co.uk)</t>
  </si>
  <si>
    <t>Tri Clan</t>
  </si>
  <si>
    <t>Ollie</t>
  </si>
  <si>
    <t>Smith</t>
  </si>
  <si>
    <t>Wardle</t>
  </si>
  <si>
    <t>AVC Centrevile</t>
  </si>
  <si>
    <t>Craig</t>
  </si>
  <si>
    <t>Isabelle</t>
  </si>
  <si>
    <t>Gibbons</t>
  </si>
  <si>
    <t>Cameron</t>
  </si>
  <si>
    <t>Gordon</t>
  </si>
  <si>
    <t>Harriet</t>
  </si>
  <si>
    <t>Debra</t>
  </si>
  <si>
    <t>Campbell</t>
  </si>
  <si>
    <t>Morris</t>
  </si>
  <si>
    <t>Earley</t>
  </si>
  <si>
    <t>Nurse</t>
  </si>
  <si>
    <t>=11</t>
  </si>
  <si>
    <t>Danny</t>
  </si>
  <si>
    <t>Harrison</t>
  </si>
  <si>
    <t>Hannah</t>
  </si>
  <si>
    <t>Wiggins</t>
  </si>
  <si>
    <t>Kevin</t>
  </si>
  <si>
    <t>McCann</t>
  </si>
  <si>
    <t>=14</t>
  </si>
  <si>
    <t>Gabrielle</t>
  </si>
  <si>
    <t>Deacon</t>
  </si>
  <si>
    <t>Cutterham</t>
  </si>
  <si>
    <t>NFTO</t>
  </si>
  <si>
    <t>Tony</t>
  </si>
  <si>
    <t>Greenhalgh</t>
  </si>
  <si>
    <t>Wheebase/Altura/MGD</t>
  </si>
  <si>
    <t>Small</t>
  </si>
  <si>
    <t>Icarus Racing</t>
  </si>
  <si>
    <t>Claire</t>
  </si>
  <si>
    <t>Rutherford</t>
  </si>
  <si>
    <t>Team Wheelguru</t>
  </si>
  <si>
    <t>=7</t>
  </si>
  <si>
    <t>Phil</t>
  </si>
  <si>
    <t>Chamberlain</t>
  </si>
  <si>
    <t>Cyclesport International RT</t>
  </si>
  <si>
    <t>=19</t>
  </si>
  <si>
    <t>Jamie</t>
  </si>
  <si>
    <t>Polhill</t>
  </si>
  <si>
    <t>=12</t>
  </si>
  <si>
    <t>Neary</t>
  </si>
  <si>
    <t>3rd/4th Categoriea</t>
  </si>
  <si>
    <t>Juniors - 3rds/4ths - including Youth A Riders with dispensations</t>
  </si>
  <si>
    <t>Gosforth RC</t>
  </si>
  <si>
    <t>Gray</t>
  </si>
  <si>
    <t>Emily</t>
  </si>
  <si>
    <t>Sandy</t>
  </si>
  <si>
    <t>Lockett</t>
  </si>
  <si>
    <t>=15</t>
  </si>
  <si>
    <t>Eddie</t>
  </si>
  <si>
    <t>BC Private member</t>
  </si>
  <si>
    <t>Joshua</t>
  </si>
  <si>
    <t>Townson</t>
  </si>
  <si>
    <t>Dirtwheels Cycles</t>
  </si>
  <si>
    <t>Roy</t>
  </si>
  <si>
    <t>Holmes</t>
  </si>
  <si>
    <t>Bott Cycling Team</t>
  </si>
  <si>
    <t>Tim</t>
  </si>
  <si>
    <t>Lawson</t>
  </si>
  <si>
    <t>McHugh</t>
  </si>
  <si>
    <t>Ashley</t>
  </si>
  <si>
    <t>Clitheroe</t>
  </si>
  <si>
    <t>Cycle Sport Pendle</t>
  </si>
  <si>
    <t>=16</t>
  </si>
  <si>
    <t>?</t>
  </si>
  <si>
    <t>Donnelly</t>
  </si>
  <si>
    <t>=8</t>
  </si>
  <si>
    <t>Fowler</t>
  </si>
  <si>
    <t>Liverpool University CC</t>
  </si>
  <si>
    <t>North Chesire Clarion</t>
  </si>
  <si>
    <t>Litchfield City CC</t>
  </si>
  <si>
    <t>=1</t>
  </si>
  <si>
    <t>=21</t>
  </si>
  <si>
    <t>=23</t>
  </si>
  <si>
    <t>=29</t>
  </si>
  <si>
    <t>Ludlow CC</t>
  </si>
  <si>
    <t>by 12:30 pm on Friday the  23rd August, 2013 at the very latest</t>
  </si>
  <si>
    <t>Joanne</t>
  </si>
  <si>
    <t>Street</t>
  </si>
  <si>
    <t>Manchester Wheelers Club</t>
  </si>
  <si>
    <t>***The Prize Values will be announced no later than the 24th September 2013***</t>
  </si>
  <si>
    <t>by 12:30 pm on Friday the 23rd August, 2013 at the very latest</t>
  </si>
  <si>
    <t>Wheelbase Altura MGD</t>
  </si>
  <si>
    <t>Beswick</t>
  </si>
  <si>
    <t>Buxton CC</t>
  </si>
  <si>
    <t>=10</t>
  </si>
  <si>
    <t>=13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</si>
</sst>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d/m/"/>
    <numFmt numFmtId="165" formatCode="0.0"/>
    <numFmt numFmtId="166" formatCode="dd/m/"/>
    <numFmt numFmtId="167" formatCode="_-* #,##0.0_-;\-* #,##0.0_-;_-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u/>
      <sz val="8"/>
      <color theme="1"/>
      <name val="Calibri"/>
      <family val="2"/>
      <scheme val="minor"/>
    </font>
    <font>
      <b/>
      <sz val="16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/>
    <xf numFmtId="0" fontId="4" fillId="0" borderId="0" xfId="1" applyFont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8" fillId="0" borderId="0" xfId="0" applyFont="1"/>
    <xf numFmtId="0" fontId="8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quotePrefix="1" applyFont="1" applyAlignment="1">
      <alignment horizontal="right"/>
    </xf>
    <xf numFmtId="0" fontId="5" fillId="0" borderId="0" xfId="0" applyFont="1"/>
    <xf numFmtId="165" fontId="5" fillId="0" borderId="0" xfId="0" applyNumberFormat="1" applyFont="1" applyBorder="1"/>
    <xf numFmtId="0" fontId="9" fillId="0" borderId="0" xfId="0" applyFont="1"/>
    <xf numFmtId="0" fontId="5" fillId="0" borderId="0" xfId="0" applyFont="1" applyAlignment="1">
      <alignment horizontal="center"/>
    </xf>
    <xf numFmtId="0" fontId="11" fillId="0" borderId="0" xfId="2" applyFont="1" applyAlignment="1" applyProtection="1">
      <alignment horizontal="right"/>
    </xf>
    <xf numFmtId="0" fontId="9" fillId="0" borderId="0" xfId="0" applyFont="1" applyAlignment="1"/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0" xfId="0" applyFill="1"/>
    <xf numFmtId="165" fontId="1" fillId="0" borderId="0" xfId="0" applyNumberFormat="1" applyFont="1"/>
    <xf numFmtId="165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165" fontId="1" fillId="0" borderId="0" xfId="0" applyNumberFormat="1" applyFont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1" applyFont="1"/>
    <xf numFmtId="0" fontId="5" fillId="0" borderId="0" xfId="1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165" fontId="1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1" applyFont="1" applyFill="1"/>
    <xf numFmtId="165" fontId="0" fillId="0" borderId="0" xfId="0" applyNumberFormat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7" fontId="1" fillId="0" borderId="0" xfId="3" applyNumberFormat="1" applyFont="1"/>
    <xf numFmtId="0" fontId="1" fillId="0" borderId="0" xfId="0" applyFont="1" applyFill="1"/>
    <xf numFmtId="165" fontId="1" fillId="0" borderId="0" xfId="0" applyNumberFormat="1" applyFont="1" applyFill="1"/>
    <xf numFmtId="165" fontId="0" fillId="0" borderId="0" xfId="0" applyNumberFormat="1" applyFill="1"/>
    <xf numFmtId="0" fontId="1" fillId="0" borderId="0" xfId="0" quotePrefix="1" applyFont="1" applyFill="1" applyAlignment="1">
      <alignment horizontal="right"/>
    </xf>
    <xf numFmtId="0" fontId="0" fillId="0" borderId="0" xfId="0" applyFill="1"/>
    <xf numFmtId="0" fontId="5" fillId="0" borderId="0" xfId="2" applyFont="1" applyAlignment="1" applyProtection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" fillId="2" borderId="0" xfId="0" applyFont="1" applyFill="1"/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0" fontId="17" fillId="0" borderId="0" xfId="0" applyFont="1" applyAlignment="1"/>
    <xf numFmtId="0" fontId="12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" fontId="1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9" fillId="0" borderId="0" xfId="0" applyFont="1"/>
    <xf numFmtId="0" fontId="8" fillId="0" borderId="0" xfId="0" applyFont="1" applyAlignment="1">
      <alignment horizontal="center"/>
    </xf>
    <xf numFmtId="0" fontId="1" fillId="3" borderId="0" xfId="0" applyFont="1" applyFill="1"/>
    <xf numFmtId="0" fontId="0" fillId="3" borderId="0" xfId="0" applyFill="1"/>
    <xf numFmtId="0" fontId="1" fillId="3" borderId="0" xfId="0" quotePrefix="1" applyFont="1" applyFill="1" applyAlignment="1">
      <alignment horizontal="right"/>
    </xf>
    <xf numFmtId="165" fontId="1" fillId="3" borderId="0" xfId="0" applyNumberFormat="1" applyFont="1" applyFill="1"/>
    <xf numFmtId="165" fontId="1" fillId="3" borderId="1" xfId="0" applyNumberFormat="1" applyFont="1" applyFill="1" applyBorder="1"/>
    <xf numFmtId="0" fontId="5" fillId="3" borderId="0" xfId="1" applyFont="1" applyFill="1"/>
    <xf numFmtId="165" fontId="1" fillId="3" borderId="0" xfId="0" applyNumberFormat="1" applyFont="1" applyFill="1" applyAlignment="1">
      <alignment vertical="center"/>
    </xf>
    <xf numFmtId="0" fontId="1" fillId="3" borderId="0" xfId="0" applyFont="1" applyFill="1" applyAlignment="1">
      <alignment horizontal="right" vertical="center" wrapText="1"/>
    </xf>
    <xf numFmtId="0" fontId="1" fillId="3" borderId="0" xfId="0" applyFont="1" applyFill="1" applyAlignment="1">
      <alignment horizontal="left" vertical="center" wrapText="1"/>
    </xf>
    <xf numFmtId="165" fontId="1" fillId="3" borderId="0" xfId="0" applyNumberFormat="1" applyFont="1" applyFill="1" applyBorder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5" fontId="20" fillId="0" borderId="0" xfId="0" applyNumberFormat="1" applyFont="1"/>
    <xf numFmtId="0" fontId="1" fillId="0" borderId="0" xfId="0" quotePrefix="1" applyFont="1" applyAlignment="1">
      <alignment horizontal="right" wrapText="1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6" fontId="3" fillId="0" borderId="0" xfId="0" applyNumberFormat="1" applyFont="1" applyAlignment="1">
      <alignment horizontal="center" vertical="center"/>
    </xf>
    <xf numFmtId="0" fontId="1" fillId="3" borderId="0" xfId="0" applyFont="1" applyFill="1" applyAlignme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5" fontId="1" fillId="2" borderId="0" xfId="0" applyNumberFormat="1" applyFont="1" applyFill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5" fontId="1" fillId="2" borderId="1" xfId="0" applyNumberFormat="1" applyFont="1" applyFill="1" applyBorder="1"/>
    <xf numFmtId="0" fontId="1" fillId="0" borderId="0" xfId="0" applyFont="1" applyAlignment="1">
      <alignment horizontal="center"/>
    </xf>
    <xf numFmtId="0" fontId="9" fillId="0" borderId="0" xfId="1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1" applyFont="1" applyFill="1" applyAlignment="1">
      <alignment horizontal="center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/>
    </xf>
  </cellXfs>
  <cellStyles count="4">
    <cellStyle name="Comma" xfId="3" builtinId="3"/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85726</xdr:rowOff>
    </xdr:from>
    <xdr:to>
      <xdr:col>26</xdr:col>
      <xdr:colOff>2485</xdr:colOff>
      <xdr:row>7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04826"/>
          <a:ext cx="11277600" cy="81914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20</xdr:col>
      <xdr:colOff>85725</xdr:colOff>
      <xdr:row>49</xdr:row>
      <xdr:rowOff>342899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10475"/>
          <a:ext cx="9048750" cy="9143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</xdr:colOff>
      <xdr:row>114</xdr:row>
      <xdr:rowOff>38100</xdr:rowOff>
    </xdr:from>
    <xdr:to>
      <xdr:col>25</xdr:col>
      <xdr:colOff>431938</xdr:colOff>
      <xdr:row>118</xdr:row>
      <xdr:rowOff>190499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1650325"/>
          <a:ext cx="11239500" cy="9143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156</xdr:row>
      <xdr:rowOff>161925</xdr:rowOff>
    </xdr:from>
    <xdr:to>
      <xdr:col>26</xdr:col>
      <xdr:colOff>2485</xdr:colOff>
      <xdr:row>161</xdr:row>
      <xdr:rowOff>133349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9603700"/>
          <a:ext cx="11277600" cy="9239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198</xdr:row>
      <xdr:rowOff>19050</xdr:rowOff>
    </xdr:from>
    <xdr:to>
      <xdr:col>25</xdr:col>
      <xdr:colOff>422413</xdr:colOff>
      <xdr:row>202</xdr:row>
      <xdr:rowOff>180974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7690425"/>
          <a:ext cx="11258550" cy="9239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25</xdr:col>
      <xdr:colOff>422413</xdr:colOff>
      <xdr:row>49</xdr:row>
      <xdr:rowOff>458778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372475"/>
          <a:ext cx="11258550" cy="103027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38100</xdr:rowOff>
    </xdr:from>
    <xdr:to>
      <xdr:col>25</xdr:col>
      <xdr:colOff>422414</xdr:colOff>
      <xdr:row>90</xdr:row>
      <xdr:rowOff>63075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516350"/>
          <a:ext cx="11258551" cy="10251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3</xdr:row>
      <xdr:rowOff>47625</xdr:rowOff>
    </xdr:from>
    <xdr:to>
      <xdr:col>26</xdr:col>
      <xdr:colOff>9525</xdr:colOff>
      <xdr:row>8</xdr:row>
      <xdr:rowOff>9524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628650"/>
          <a:ext cx="10982324" cy="9143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</xdr:colOff>
      <xdr:row>47</xdr:row>
      <xdr:rowOff>47626</xdr:rowOff>
    </xdr:from>
    <xdr:to>
      <xdr:col>26</xdr:col>
      <xdr:colOff>1</xdr:colOff>
      <xdr:row>53</xdr:row>
      <xdr:rowOff>152400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8248651"/>
          <a:ext cx="10963276" cy="1114424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114300</xdr:rowOff>
    </xdr:from>
    <xdr:to>
      <xdr:col>25</xdr:col>
      <xdr:colOff>428625</xdr:colOff>
      <xdr:row>8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0"/>
          <a:ext cx="11344275" cy="8667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85725</xdr:rowOff>
    </xdr:from>
    <xdr:to>
      <xdr:col>26</xdr:col>
      <xdr:colOff>76199</xdr:colOff>
      <xdr:row>53</xdr:row>
      <xdr:rowOff>66674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181975"/>
          <a:ext cx="11468099" cy="1123949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</xdr:rowOff>
    </xdr:from>
    <xdr:to>
      <xdr:col>26</xdr:col>
      <xdr:colOff>1</xdr:colOff>
      <xdr:row>6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6725"/>
          <a:ext cx="11496676" cy="9143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merseysidecyclingdevelopment.org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merseysidecyclingdevelopment.org/" TargetMode="External"/><Relationship Id="rId1" Type="http://schemas.openxmlformats.org/officeDocument/2006/relationships/hyperlink" Target="http://www.merseysidecyclingdevelopment.org/" TargetMode="External"/><Relationship Id="rId6" Type="http://schemas.openxmlformats.org/officeDocument/2006/relationships/hyperlink" Target="http://www.merseysidecyclingdevelopment.org/" TargetMode="External"/><Relationship Id="rId5" Type="http://schemas.openxmlformats.org/officeDocument/2006/relationships/hyperlink" Target="http://www.merseysidecyclingdevelopment.org/" TargetMode="External"/><Relationship Id="rId4" Type="http://schemas.openxmlformats.org/officeDocument/2006/relationships/hyperlink" Target="http://www.merseysidecyclingdevelopment.org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erseysidecyclingdevelopment.org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rseysidecyclingdevelopment.org/" TargetMode="External"/><Relationship Id="rId2" Type="http://schemas.openxmlformats.org/officeDocument/2006/relationships/hyperlink" Target="https://www.britishcycling.org.uk/clubpoints?club_id=5162&amp;year=2013&amp;type=national" TargetMode="External"/><Relationship Id="rId1" Type="http://schemas.openxmlformats.org/officeDocument/2006/relationships/hyperlink" Target="http://www.merseysidecyclingdevelopment.org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merseysidecyclingdevelopment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34"/>
  <sheetViews>
    <sheetView tabSelected="1" topLeftCell="D4" zoomScale="115" zoomScaleNormal="115" workbookViewId="0">
      <selection activeCell="A229" sqref="A229"/>
    </sheetView>
  </sheetViews>
  <sheetFormatPr defaultRowHeight="15" x14ac:dyDescent="0.25"/>
  <cols>
    <col min="1" max="1" width="5.85546875" customWidth="1"/>
    <col min="2" max="2" width="8.7109375" customWidth="1"/>
    <col min="3" max="3" width="11.7109375" customWidth="1"/>
    <col min="4" max="4" width="23.85546875" customWidth="1"/>
    <col min="5" max="5" width="5" customWidth="1"/>
    <col min="6" max="6" width="4.85546875" customWidth="1"/>
    <col min="7" max="8" width="5.28515625" customWidth="1"/>
    <col min="9" max="9" width="5.85546875" customWidth="1"/>
    <col min="10" max="10" width="5.5703125" customWidth="1"/>
    <col min="11" max="11" width="5" customWidth="1"/>
    <col min="12" max="12" width="5.140625" customWidth="1"/>
    <col min="13" max="14" width="4.7109375" customWidth="1"/>
    <col min="15" max="15" width="5" customWidth="1"/>
    <col min="16" max="23" width="5.5703125" customWidth="1"/>
    <col min="24" max="24" width="5.140625" customWidth="1"/>
    <col min="25" max="25" width="6.28515625" customWidth="1"/>
    <col min="26" max="26" width="6.5703125" customWidth="1"/>
    <col min="27" max="27" width="6.140625" customWidth="1"/>
  </cols>
  <sheetData>
    <row r="1" spans="1:37" ht="20.25" x14ac:dyDescent="0.3">
      <c r="A1" s="115" t="s">
        <v>16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 s="5" customFormat="1" ht="12.75" x14ac:dyDescent="0.2">
      <c r="A2" s="116" t="s">
        <v>15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ht="15" hidden="1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37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7" spans="1:37" ht="26.25" customHeight="1" x14ac:dyDescent="0.25"/>
    <row r="8" spans="1:37" ht="30" x14ac:dyDescent="0.25">
      <c r="A8" s="19" t="s">
        <v>19</v>
      </c>
      <c r="B8" s="117" t="s">
        <v>20</v>
      </c>
      <c r="C8" s="117"/>
      <c r="D8" s="20" t="s">
        <v>18</v>
      </c>
      <c r="E8" s="17">
        <v>41374</v>
      </c>
      <c r="F8" s="33">
        <v>41381</v>
      </c>
      <c r="G8" s="33">
        <f t="shared" ref="G8:X8" si="0">+F8+7</f>
        <v>41388</v>
      </c>
      <c r="H8" s="33">
        <f t="shared" si="0"/>
        <v>41395</v>
      </c>
      <c r="I8" s="33">
        <f t="shared" si="0"/>
        <v>41402</v>
      </c>
      <c r="J8" s="33">
        <f t="shared" si="0"/>
        <v>41409</v>
      </c>
      <c r="K8" s="33">
        <f t="shared" si="0"/>
        <v>41416</v>
      </c>
      <c r="L8" s="33">
        <f t="shared" si="0"/>
        <v>41423</v>
      </c>
      <c r="M8" s="33">
        <f t="shared" si="0"/>
        <v>41430</v>
      </c>
      <c r="N8" s="33">
        <f t="shared" si="0"/>
        <v>41437</v>
      </c>
      <c r="O8" s="33">
        <f t="shared" si="0"/>
        <v>41444</v>
      </c>
      <c r="P8" s="33">
        <f t="shared" si="0"/>
        <v>41451</v>
      </c>
      <c r="Q8" s="33">
        <f t="shared" si="0"/>
        <v>41458</v>
      </c>
      <c r="R8" s="33">
        <f t="shared" si="0"/>
        <v>41465</v>
      </c>
      <c r="S8" s="33">
        <f t="shared" si="0"/>
        <v>41472</v>
      </c>
      <c r="T8" s="33">
        <f t="shared" si="0"/>
        <v>41479</v>
      </c>
      <c r="U8" s="33">
        <f t="shared" si="0"/>
        <v>41486</v>
      </c>
      <c r="V8" s="33">
        <f t="shared" si="0"/>
        <v>41493</v>
      </c>
      <c r="W8" s="33">
        <f t="shared" si="0"/>
        <v>41500</v>
      </c>
      <c r="X8" s="33">
        <f t="shared" si="0"/>
        <v>41507</v>
      </c>
      <c r="Y8" s="18" t="s">
        <v>13</v>
      </c>
      <c r="Z8" s="9" t="s">
        <v>17</v>
      </c>
    </row>
    <row r="9" spans="1:37" ht="18" x14ac:dyDescent="0.25">
      <c r="A9" s="1" t="s">
        <v>24</v>
      </c>
      <c r="C9" s="2"/>
      <c r="E9" s="2"/>
    </row>
    <row r="10" spans="1:37" x14ac:dyDescent="0.25">
      <c r="A10" s="3">
        <v>2</v>
      </c>
      <c r="B10" s="3" t="s">
        <v>0</v>
      </c>
      <c r="C10" s="3" t="s">
        <v>1</v>
      </c>
      <c r="D10" s="3" t="s">
        <v>135</v>
      </c>
      <c r="E10" s="22">
        <v>3</v>
      </c>
      <c r="F10" s="22">
        <v>1</v>
      </c>
      <c r="G10" s="22">
        <v>3</v>
      </c>
      <c r="H10" s="22">
        <v>2</v>
      </c>
      <c r="I10" s="22">
        <v>1</v>
      </c>
      <c r="J10" s="22">
        <v>2</v>
      </c>
      <c r="K10" s="22">
        <v>3</v>
      </c>
      <c r="L10" s="22">
        <v>3</v>
      </c>
      <c r="M10" s="22">
        <v>3</v>
      </c>
      <c r="N10" s="22">
        <v>3</v>
      </c>
      <c r="O10" s="22">
        <v>2</v>
      </c>
      <c r="P10" s="22">
        <v>3</v>
      </c>
      <c r="Q10" s="22">
        <v>3</v>
      </c>
      <c r="S10" s="22">
        <v>1</v>
      </c>
      <c r="U10" s="21"/>
      <c r="Y10" s="22">
        <f>SUM(E10:X10)</f>
        <v>33</v>
      </c>
      <c r="Z10" s="10">
        <v>1</v>
      </c>
    </row>
    <row r="11" spans="1:37" x14ac:dyDescent="0.25">
      <c r="A11" s="3">
        <v>14</v>
      </c>
      <c r="B11" s="3" t="s">
        <v>136</v>
      </c>
      <c r="C11" s="3" t="s">
        <v>137</v>
      </c>
      <c r="D11" s="3" t="s">
        <v>138</v>
      </c>
      <c r="E11" s="22"/>
      <c r="F11" s="22">
        <v>3</v>
      </c>
      <c r="G11" s="22">
        <v>2</v>
      </c>
      <c r="I11" s="22">
        <v>3</v>
      </c>
      <c r="J11" s="22">
        <v>3</v>
      </c>
      <c r="R11" s="22">
        <v>1</v>
      </c>
      <c r="S11" s="22">
        <v>3</v>
      </c>
      <c r="T11" s="3">
        <v>1.5</v>
      </c>
      <c r="U11" s="55"/>
      <c r="V11" s="3">
        <v>1.5</v>
      </c>
      <c r="W11" s="22">
        <v>3</v>
      </c>
      <c r="X11" s="22">
        <v>3</v>
      </c>
      <c r="Y11" s="22">
        <f>SUM(E11:X11)</f>
        <v>24</v>
      </c>
      <c r="Z11" s="10">
        <v>2</v>
      </c>
    </row>
    <row r="12" spans="1:37" x14ac:dyDescent="0.25">
      <c r="A12" s="3">
        <v>8</v>
      </c>
      <c r="B12" s="3" t="s">
        <v>4</v>
      </c>
      <c r="C12" s="3" t="s">
        <v>5</v>
      </c>
      <c r="D12" s="3" t="s">
        <v>120</v>
      </c>
      <c r="E12" s="22">
        <v>1</v>
      </c>
      <c r="F12" s="42"/>
      <c r="G12" s="22">
        <v>1</v>
      </c>
      <c r="H12" s="22">
        <v>1</v>
      </c>
      <c r="J12" s="22">
        <v>1</v>
      </c>
      <c r="K12" s="22">
        <v>1</v>
      </c>
      <c r="M12" s="22">
        <v>1</v>
      </c>
      <c r="N12" s="22">
        <v>1</v>
      </c>
      <c r="O12" s="22">
        <v>1</v>
      </c>
      <c r="P12" s="22">
        <v>1</v>
      </c>
      <c r="Q12" s="22">
        <v>2</v>
      </c>
      <c r="R12" s="22">
        <v>1</v>
      </c>
      <c r="S12" s="22">
        <v>1</v>
      </c>
      <c r="T12" s="22">
        <v>1</v>
      </c>
      <c r="U12" s="95"/>
      <c r="V12" s="3">
        <v>0.5</v>
      </c>
      <c r="W12" s="22">
        <v>2</v>
      </c>
      <c r="X12" s="22">
        <v>2</v>
      </c>
      <c r="Y12" s="22">
        <f>SUM(E12:X12)</f>
        <v>18.5</v>
      </c>
      <c r="Z12" s="10">
        <v>3</v>
      </c>
    </row>
    <row r="13" spans="1:37" x14ac:dyDescent="0.25">
      <c r="A13" s="3">
        <v>4</v>
      </c>
      <c r="B13" s="3" t="s">
        <v>2</v>
      </c>
      <c r="C13" s="3" t="s">
        <v>3</v>
      </c>
      <c r="D13" s="3" t="s">
        <v>138</v>
      </c>
      <c r="E13" s="22">
        <v>2</v>
      </c>
      <c r="F13" s="22">
        <v>2</v>
      </c>
      <c r="G13" s="45"/>
      <c r="H13" s="22">
        <v>3</v>
      </c>
      <c r="I13" s="22">
        <v>2</v>
      </c>
      <c r="J13" s="22">
        <v>1</v>
      </c>
      <c r="K13" s="22">
        <v>1</v>
      </c>
      <c r="L13" s="22">
        <v>1</v>
      </c>
      <c r="M13" s="22">
        <v>1</v>
      </c>
      <c r="Q13" s="22">
        <v>1</v>
      </c>
      <c r="R13" s="22">
        <v>2</v>
      </c>
      <c r="S13" s="22"/>
      <c r="T13" s="22"/>
      <c r="U13" s="95"/>
      <c r="V13" s="22">
        <v>1</v>
      </c>
      <c r="W13" s="22"/>
      <c r="X13" s="22"/>
      <c r="Y13" s="22">
        <f t="shared" ref="Y13:Y21" si="1">SUM(E13:X13)</f>
        <v>17</v>
      </c>
      <c r="Z13" s="10">
        <v>4</v>
      </c>
    </row>
    <row r="14" spans="1:37" x14ac:dyDescent="0.25">
      <c r="A14" s="3">
        <v>3</v>
      </c>
      <c r="B14" s="3" t="s">
        <v>7</v>
      </c>
      <c r="C14" s="3" t="s">
        <v>8</v>
      </c>
      <c r="D14" s="3" t="s">
        <v>140</v>
      </c>
      <c r="E14" s="22">
        <v>1</v>
      </c>
      <c r="F14" s="22">
        <v>1</v>
      </c>
      <c r="G14" s="22">
        <v>1</v>
      </c>
      <c r="H14" s="22">
        <v>1</v>
      </c>
      <c r="J14" s="22">
        <v>1</v>
      </c>
      <c r="M14" s="22">
        <v>1</v>
      </c>
      <c r="P14" s="22">
        <v>2</v>
      </c>
      <c r="Q14" s="22">
        <v>1</v>
      </c>
      <c r="R14" s="22">
        <v>3</v>
      </c>
      <c r="S14" s="22">
        <v>2</v>
      </c>
      <c r="T14" s="22"/>
      <c r="U14" s="95"/>
      <c r="V14" s="22"/>
      <c r="W14" s="22"/>
      <c r="X14" s="22"/>
      <c r="Y14" s="22">
        <f>SUM(E14:X14)</f>
        <v>14</v>
      </c>
      <c r="Z14" s="10">
        <v>5</v>
      </c>
    </row>
    <row r="15" spans="1:37" x14ac:dyDescent="0.25">
      <c r="A15" s="3">
        <v>5</v>
      </c>
      <c r="B15" s="3" t="s">
        <v>191</v>
      </c>
      <c r="C15" s="3" t="s">
        <v>192</v>
      </c>
      <c r="D15" s="3" t="s">
        <v>135</v>
      </c>
      <c r="E15" s="42"/>
      <c r="F15" s="22"/>
      <c r="G15" s="22"/>
      <c r="H15" s="22"/>
      <c r="I15" s="22">
        <v>1</v>
      </c>
      <c r="N15" s="22">
        <v>1</v>
      </c>
      <c r="O15" s="22">
        <v>1</v>
      </c>
      <c r="P15" s="22">
        <v>1</v>
      </c>
      <c r="Q15" s="22">
        <v>1</v>
      </c>
      <c r="R15" s="22">
        <v>1</v>
      </c>
      <c r="S15" s="22">
        <v>1</v>
      </c>
      <c r="T15" s="3">
        <v>0.5</v>
      </c>
      <c r="U15" s="55"/>
      <c r="V15" s="3"/>
      <c r="W15" s="22">
        <v>1</v>
      </c>
      <c r="X15" s="22">
        <v>1</v>
      </c>
      <c r="Y15" s="22">
        <f>SUM(E15:X15)</f>
        <v>9.5</v>
      </c>
      <c r="Z15" s="10">
        <v>6</v>
      </c>
    </row>
    <row r="16" spans="1:37" x14ac:dyDescent="0.25">
      <c r="A16" s="69" t="s">
        <v>225</v>
      </c>
      <c r="B16" s="3" t="s">
        <v>60</v>
      </c>
      <c r="C16" s="3" t="s">
        <v>36</v>
      </c>
      <c r="D16" s="3" t="s">
        <v>135</v>
      </c>
      <c r="E16" s="22"/>
      <c r="F16" s="42"/>
      <c r="G16" s="22"/>
      <c r="H16" s="22"/>
      <c r="J16" s="22"/>
      <c r="K16" s="22">
        <v>2</v>
      </c>
      <c r="L16" s="22">
        <v>1</v>
      </c>
      <c r="M16" s="22">
        <v>2</v>
      </c>
      <c r="N16" s="22">
        <v>2</v>
      </c>
      <c r="U16" s="21"/>
      <c r="Y16" s="22">
        <f t="shared" si="1"/>
        <v>7</v>
      </c>
      <c r="Z16" s="10">
        <v>7</v>
      </c>
    </row>
    <row r="17" spans="1:37" x14ac:dyDescent="0.25">
      <c r="A17" s="3">
        <v>1</v>
      </c>
      <c r="B17" s="3" t="s">
        <v>89</v>
      </c>
      <c r="C17" s="3" t="s">
        <v>141</v>
      </c>
      <c r="D17" s="3" t="s">
        <v>135</v>
      </c>
      <c r="E17" s="42"/>
      <c r="F17" s="22">
        <v>1</v>
      </c>
      <c r="G17" s="22">
        <v>1</v>
      </c>
      <c r="H17" s="22">
        <v>1</v>
      </c>
      <c r="I17" s="22">
        <v>1</v>
      </c>
      <c r="K17" s="22">
        <v>1</v>
      </c>
      <c r="U17" s="21"/>
      <c r="Y17" s="22">
        <f t="shared" si="1"/>
        <v>5</v>
      </c>
      <c r="Z17" s="10">
        <v>8</v>
      </c>
    </row>
    <row r="18" spans="1:37" x14ac:dyDescent="0.25">
      <c r="A18" s="3">
        <v>17</v>
      </c>
      <c r="B18" s="3" t="s">
        <v>60</v>
      </c>
      <c r="C18" s="3" t="s">
        <v>336</v>
      </c>
      <c r="D18" s="3" t="s">
        <v>144</v>
      </c>
      <c r="E18" s="42"/>
      <c r="F18" s="22"/>
      <c r="G18" s="22"/>
      <c r="H18" s="22"/>
      <c r="I18" s="22"/>
      <c r="K18" s="22"/>
      <c r="U18" s="21"/>
      <c r="W18" s="22">
        <v>1</v>
      </c>
      <c r="X18" s="22">
        <v>1</v>
      </c>
      <c r="Y18" s="22">
        <f t="shared" si="1"/>
        <v>2</v>
      </c>
      <c r="Z18" s="10">
        <v>9</v>
      </c>
    </row>
    <row r="19" spans="1:37" x14ac:dyDescent="0.25">
      <c r="A19" s="3">
        <v>12</v>
      </c>
      <c r="B19" s="3" t="s">
        <v>266</v>
      </c>
      <c r="C19" s="3" t="s">
        <v>267</v>
      </c>
      <c r="D19" s="3" t="s">
        <v>139</v>
      </c>
      <c r="E19" s="42"/>
      <c r="F19" s="22"/>
      <c r="G19" s="22"/>
      <c r="H19" s="22"/>
      <c r="I19" s="22"/>
      <c r="N19" s="22"/>
      <c r="O19" s="22"/>
      <c r="P19" s="22">
        <v>1</v>
      </c>
      <c r="U19" s="21"/>
      <c r="Y19" s="22">
        <f t="shared" si="1"/>
        <v>1</v>
      </c>
      <c r="Z19" s="10" t="s">
        <v>354</v>
      </c>
    </row>
    <row r="20" spans="1:37" x14ac:dyDescent="0.25">
      <c r="A20" s="3">
        <v>15</v>
      </c>
      <c r="B20" s="3" t="s">
        <v>245</v>
      </c>
      <c r="C20" s="3" t="s">
        <v>246</v>
      </c>
      <c r="D20" s="3" t="s">
        <v>139</v>
      </c>
      <c r="E20" s="42"/>
      <c r="F20" s="22"/>
      <c r="G20" s="22"/>
      <c r="H20" s="22"/>
      <c r="I20" s="22"/>
      <c r="N20" s="22">
        <v>1</v>
      </c>
      <c r="U20" s="21"/>
      <c r="Y20" s="22">
        <f t="shared" si="1"/>
        <v>1</v>
      </c>
      <c r="Z20" s="10" t="s">
        <v>354</v>
      </c>
    </row>
    <row r="21" spans="1:37" ht="15.75" thickBot="1" x14ac:dyDescent="0.3">
      <c r="A21" s="3">
        <v>10</v>
      </c>
      <c r="B21" s="3" t="s">
        <v>10</v>
      </c>
      <c r="C21" s="3" t="s">
        <v>11</v>
      </c>
      <c r="D21" s="3" t="s">
        <v>12</v>
      </c>
      <c r="E21" s="22">
        <v>1</v>
      </c>
      <c r="F21" s="42"/>
      <c r="G21" s="45"/>
      <c r="U21" s="21"/>
      <c r="Y21" s="22">
        <f t="shared" si="1"/>
        <v>1</v>
      </c>
      <c r="Z21" s="10" t="s">
        <v>354</v>
      </c>
    </row>
    <row r="22" spans="1:37" ht="16.5" thickTop="1" thickBot="1" x14ac:dyDescent="0.3">
      <c r="E22" s="23">
        <f t="shared" ref="E22:Y22" si="2">SUM(E10:E21)</f>
        <v>8</v>
      </c>
      <c r="F22" s="23">
        <f t="shared" si="2"/>
        <v>8</v>
      </c>
      <c r="G22" s="23">
        <f t="shared" si="2"/>
        <v>8</v>
      </c>
      <c r="H22" s="23">
        <f t="shared" si="2"/>
        <v>8</v>
      </c>
      <c r="I22" s="23">
        <f t="shared" si="2"/>
        <v>8</v>
      </c>
      <c r="J22" s="23">
        <f t="shared" si="2"/>
        <v>8</v>
      </c>
      <c r="K22" s="23">
        <f t="shared" si="2"/>
        <v>8</v>
      </c>
      <c r="L22" s="23">
        <f t="shared" si="2"/>
        <v>5</v>
      </c>
      <c r="M22" s="23">
        <f t="shared" si="2"/>
        <v>8</v>
      </c>
      <c r="N22" s="23">
        <f t="shared" si="2"/>
        <v>8</v>
      </c>
      <c r="O22" s="23">
        <f t="shared" si="2"/>
        <v>4</v>
      </c>
      <c r="P22" s="23">
        <f t="shared" si="2"/>
        <v>8</v>
      </c>
      <c r="Q22" s="23">
        <f t="shared" si="2"/>
        <v>8</v>
      </c>
      <c r="R22" s="23">
        <f t="shared" si="2"/>
        <v>8</v>
      </c>
      <c r="S22" s="23">
        <f t="shared" si="2"/>
        <v>8</v>
      </c>
      <c r="T22" s="23">
        <f t="shared" si="2"/>
        <v>3</v>
      </c>
      <c r="U22" s="23">
        <f t="shared" si="2"/>
        <v>0</v>
      </c>
      <c r="V22" s="23">
        <f t="shared" si="2"/>
        <v>3</v>
      </c>
      <c r="W22" s="23">
        <f t="shared" si="2"/>
        <v>7</v>
      </c>
      <c r="X22" s="23">
        <f t="shared" si="2"/>
        <v>7</v>
      </c>
      <c r="Y22" s="23">
        <f t="shared" si="2"/>
        <v>133</v>
      </c>
      <c r="Z22" s="21"/>
      <c r="AB22" s="42"/>
    </row>
    <row r="23" spans="1:37" ht="15.75" thickTop="1" x14ac:dyDescent="0.25"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B23" s="42"/>
    </row>
    <row r="24" spans="1:37" x14ac:dyDescent="0.25">
      <c r="A24" s="1" t="s">
        <v>27</v>
      </c>
    </row>
    <row r="25" spans="1:37" ht="30" x14ac:dyDescent="0.25">
      <c r="A25" s="19" t="s">
        <v>19</v>
      </c>
      <c r="B25" s="117" t="s">
        <v>20</v>
      </c>
      <c r="C25" s="117"/>
      <c r="D25" s="20" t="s">
        <v>18</v>
      </c>
      <c r="E25" s="17">
        <v>41374</v>
      </c>
      <c r="F25" s="33">
        <v>41381</v>
      </c>
      <c r="G25" s="33">
        <f t="shared" ref="G25:X25" si="3">+F25+7</f>
        <v>41388</v>
      </c>
      <c r="H25" s="33">
        <f t="shared" si="3"/>
        <v>41395</v>
      </c>
      <c r="I25" s="33">
        <f t="shared" si="3"/>
        <v>41402</v>
      </c>
      <c r="J25" s="33">
        <f t="shared" si="3"/>
        <v>41409</v>
      </c>
      <c r="K25" s="33">
        <f t="shared" si="3"/>
        <v>41416</v>
      </c>
      <c r="L25" s="33">
        <f t="shared" si="3"/>
        <v>41423</v>
      </c>
      <c r="M25" s="33">
        <f t="shared" si="3"/>
        <v>41430</v>
      </c>
      <c r="N25" s="33">
        <f t="shared" si="3"/>
        <v>41437</v>
      </c>
      <c r="O25" s="33">
        <f t="shared" si="3"/>
        <v>41444</v>
      </c>
      <c r="P25" s="33">
        <f t="shared" si="3"/>
        <v>41451</v>
      </c>
      <c r="Q25" s="33">
        <f t="shared" si="3"/>
        <v>41458</v>
      </c>
      <c r="R25" s="33">
        <f t="shared" si="3"/>
        <v>41465</v>
      </c>
      <c r="S25" s="33">
        <f t="shared" si="3"/>
        <v>41472</v>
      </c>
      <c r="T25" s="33">
        <f t="shared" si="3"/>
        <v>41479</v>
      </c>
      <c r="U25" s="33">
        <f t="shared" si="3"/>
        <v>41486</v>
      </c>
      <c r="V25" s="33">
        <f t="shared" si="3"/>
        <v>41493</v>
      </c>
      <c r="W25" s="33">
        <f t="shared" si="3"/>
        <v>41500</v>
      </c>
      <c r="X25" s="33">
        <f t="shared" si="3"/>
        <v>41507</v>
      </c>
      <c r="Y25" s="18" t="s">
        <v>13</v>
      </c>
      <c r="Z25" s="9" t="s">
        <v>17</v>
      </c>
    </row>
    <row r="26" spans="1:37" x14ac:dyDescent="0.25">
      <c r="A26" s="3">
        <v>6</v>
      </c>
      <c r="B26" s="3" t="s">
        <v>25</v>
      </c>
      <c r="C26" s="3" t="s">
        <v>26</v>
      </c>
      <c r="D26" s="3" t="s">
        <v>138</v>
      </c>
      <c r="E26" s="3">
        <v>1.5</v>
      </c>
      <c r="F26" s="3">
        <v>1.5</v>
      </c>
      <c r="G26" s="3">
        <v>1.5</v>
      </c>
      <c r="H26" s="21"/>
      <c r="I26" s="3">
        <v>1.5</v>
      </c>
      <c r="J26" s="3">
        <v>1.5</v>
      </c>
      <c r="K26" s="3">
        <v>1.5</v>
      </c>
      <c r="L26" s="21"/>
      <c r="M26" s="3">
        <v>1.5</v>
      </c>
      <c r="N26" s="3">
        <v>1.5</v>
      </c>
      <c r="O26" s="21"/>
      <c r="P26" s="3">
        <v>1.5</v>
      </c>
      <c r="Q26" s="3">
        <v>1.5</v>
      </c>
      <c r="R26" s="21"/>
      <c r="S26" s="21"/>
      <c r="T26" s="3">
        <v>1.5</v>
      </c>
      <c r="U26" s="21"/>
      <c r="V26" s="21"/>
      <c r="W26" s="21"/>
      <c r="X26" s="21"/>
      <c r="Y26" s="22">
        <f>SUM(E26:X26)</f>
        <v>16.5</v>
      </c>
      <c r="Z26" s="3">
        <v>1</v>
      </c>
    </row>
    <row r="27" spans="1:37" ht="15.75" thickBot="1" x14ac:dyDescent="0.3">
      <c r="A27" s="3"/>
      <c r="B27" s="3"/>
      <c r="C27" s="3"/>
      <c r="D27" s="3"/>
      <c r="E27" s="3"/>
      <c r="F27" s="3"/>
      <c r="G27" s="3"/>
      <c r="H27" s="55"/>
      <c r="L27" s="55"/>
      <c r="O27" s="55"/>
      <c r="R27" s="55"/>
      <c r="S27" s="55"/>
      <c r="T27" s="33"/>
      <c r="U27" s="21"/>
      <c r="V27" s="21"/>
      <c r="W27" s="21"/>
      <c r="X27" s="21"/>
    </row>
    <row r="28" spans="1:37" ht="16.5" thickTop="1" thickBot="1" x14ac:dyDescent="0.3">
      <c r="E28" s="4">
        <f>SUM(E26:E27)</f>
        <v>1.5</v>
      </c>
      <c r="F28" s="4">
        <f t="shared" ref="F28:Y28" si="4">SUM(F26:F27)</f>
        <v>1.5</v>
      </c>
      <c r="G28" s="4">
        <f t="shared" si="4"/>
        <v>1.5</v>
      </c>
      <c r="H28" s="4">
        <f t="shared" si="4"/>
        <v>0</v>
      </c>
      <c r="I28" s="4">
        <f t="shared" si="4"/>
        <v>1.5</v>
      </c>
      <c r="J28" s="4">
        <f t="shared" si="4"/>
        <v>1.5</v>
      </c>
      <c r="K28" s="4">
        <f t="shared" si="4"/>
        <v>1.5</v>
      </c>
      <c r="L28" s="4">
        <f t="shared" si="4"/>
        <v>0</v>
      </c>
      <c r="M28" s="4">
        <f t="shared" si="4"/>
        <v>1.5</v>
      </c>
      <c r="N28" s="4">
        <f t="shared" si="4"/>
        <v>1.5</v>
      </c>
      <c r="O28" s="4">
        <f t="shared" si="4"/>
        <v>0</v>
      </c>
      <c r="P28" s="4">
        <f t="shared" si="4"/>
        <v>1.5</v>
      </c>
      <c r="Q28" s="4">
        <f t="shared" si="4"/>
        <v>1.5</v>
      </c>
      <c r="R28" s="4">
        <f t="shared" si="4"/>
        <v>0</v>
      </c>
      <c r="S28" s="4">
        <f t="shared" si="4"/>
        <v>0</v>
      </c>
      <c r="T28" s="4">
        <f t="shared" si="4"/>
        <v>1.5</v>
      </c>
      <c r="U28" s="4">
        <f t="shared" si="4"/>
        <v>0</v>
      </c>
      <c r="V28" s="4">
        <f t="shared" si="4"/>
        <v>0</v>
      </c>
      <c r="W28" s="4">
        <f t="shared" ref="W28:X28" si="5">SUM(W26:W27)</f>
        <v>0</v>
      </c>
      <c r="X28" s="4">
        <f t="shared" si="5"/>
        <v>0</v>
      </c>
      <c r="Y28" s="23">
        <f t="shared" si="4"/>
        <v>16.5</v>
      </c>
      <c r="Z28" s="21"/>
    </row>
    <row r="29" spans="1:37" ht="15.75" thickTop="1" x14ac:dyDescent="0.25"/>
    <row r="32" spans="1:37" ht="15.75" x14ac:dyDescent="0.25">
      <c r="A32" s="118" t="s">
        <v>256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</row>
    <row r="33" spans="1:37" ht="15.75" x14ac:dyDescent="0.25">
      <c r="A33" s="118" t="s">
        <v>350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</row>
    <row r="34" spans="1:37" ht="15.75" x14ac:dyDescent="0.25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</row>
    <row r="35" spans="1:37" ht="15.75" x14ac:dyDescent="0.25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</row>
    <row r="36" spans="1:37" ht="20.25" x14ac:dyDescent="0.3">
      <c r="A36" s="115" t="s">
        <v>349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</row>
    <row r="37" spans="1:37" ht="15.75" x14ac:dyDescent="0.25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</row>
    <row r="38" spans="1:37" ht="15.75" customHeight="1" x14ac:dyDescent="0.25">
      <c r="B38" s="11"/>
      <c r="C38" s="11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1:37" ht="15.75" x14ac:dyDescent="0.25">
      <c r="A39" s="13" t="s">
        <v>22</v>
      </c>
      <c r="B39" s="14"/>
      <c r="C39" s="14"/>
      <c r="D39" s="14"/>
      <c r="E39" s="14"/>
      <c r="F39" s="14"/>
      <c r="G39" s="14"/>
      <c r="H39" s="14"/>
      <c r="I39" s="14"/>
      <c r="Y39" s="15" t="s">
        <v>23</v>
      </c>
    </row>
    <row r="44" spans="1:37" ht="20.25" x14ac:dyDescent="0.3">
      <c r="A44" s="115" t="s">
        <v>16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</row>
    <row r="45" spans="1:37" s="5" customFormat="1" ht="12.75" x14ac:dyDescent="0.2">
      <c r="A45" s="116" t="s">
        <v>15</v>
      </c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1:37" ht="15" hidden="1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37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50" spans="1:26" ht="37.5" customHeight="1" x14ac:dyDescent="0.25"/>
    <row r="51" spans="1:26" ht="30" x14ac:dyDescent="0.25">
      <c r="A51" s="19" t="s">
        <v>19</v>
      </c>
      <c r="B51" s="117" t="s">
        <v>20</v>
      </c>
      <c r="C51" s="117"/>
      <c r="D51" s="20" t="s">
        <v>18</v>
      </c>
      <c r="E51" s="17">
        <v>41374</v>
      </c>
      <c r="F51" s="33">
        <v>41381</v>
      </c>
      <c r="G51" s="33">
        <f t="shared" ref="G51:X51" si="6">+F51+7</f>
        <v>41388</v>
      </c>
      <c r="H51" s="33">
        <f t="shared" si="6"/>
        <v>41395</v>
      </c>
      <c r="I51" s="33">
        <f t="shared" si="6"/>
        <v>41402</v>
      </c>
      <c r="J51" s="33">
        <f t="shared" si="6"/>
        <v>41409</v>
      </c>
      <c r="K51" s="33">
        <f t="shared" si="6"/>
        <v>41416</v>
      </c>
      <c r="L51" s="33">
        <f t="shared" si="6"/>
        <v>41423</v>
      </c>
      <c r="M51" s="33">
        <f t="shared" si="6"/>
        <v>41430</v>
      </c>
      <c r="N51" s="33">
        <f t="shared" si="6"/>
        <v>41437</v>
      </c>
      <c r="O51" s="33">
        <f t="shared" si="6"/>
        <v>41444</v>
      </c>
      <c r="P51" s="33">
        <f t="shared" si="6"/>
        <v>41451</v>
      </c>
      <c r="Q51" s="33">
        <f t="shared" si="6"/>
        <v>41458</v>
      </c>
      <c r="R51" s="33">
        <f t="shared" si="6"/>
        <v>41465</v>
      </c>
      <c r="S51" s="33">
        <f t="shared" si="6"/>
        <v>41472</v>
      </c>
      <c r="T51" s="33">
        <f t="shared" si="6"/>
        <v>41479</v>
      </c>
      <c r="U51" s="33">
        <f t="shared" si="6"/>
        <v>41486</v>
      </c>
      <c r="V51" s="33">
        <f t="shared" si="6"/>
        <v>41493</v>
      </c>
      <c r="W51" s="33">
        <f t="shared" si="6"/>
        <v>41500</v>
      </c>
      <c r="X51" s="33">
        <f t="shared" si="6"/>
        <v>41507</v>
      </c>
      <c r="Y51" s="18" t="s">
        <v>13</v>
      </c>
      <c r="Z51" s="9" t="s">
        <v>17</v>
      </c>
    </row>
    <row r="52" spans="1:26" x14ac:dyDescent="0.25">
      <c r="A52" s="1" t="s">
        <v>28</v>
      </c>
      <c r="B52" s="1"/>
    </row>
    <row r="53" spans="1:26" ht="17.25" customHeight="1" x14ac:dyDescent="0.25">
      <c r="A53" s="46">
        <v>53</v>
      </c>
      <c r="B53" s="46" t="s">
        <v>29</v>
      </c>
      <c r="C53" s="46" t="s">
        <v>30</v>
      </c>
      <c r="D53" s="46" t="s">
        <v>31</v>
      </c>
      <c r="E53" s="47">
        <v>3</v>
      </c>
      <c r="F53" s="47">
        <v>3</v>
      </c>
      <c r="G53" s="47">
        <v>3</v>
      </c>
      <c r="H53" s="47">
        <v>1</v>
      </c>
      <c r="I53" s="47">
        <v>2</v>
      </c>
      <c r="J53" s="47">
        <v>3</v>
      </c>
      <c r="K53" s="47">
        <v>3</v>
      </c>
      <c r="L53" s="47">
        <v>3</v>
      </c>
      <c r="M53" s="47">
        <v>3</v>
      </c>
      <c r="N53" s="47">
        <v>3</v>
      </c>
      <c r="O53" s="47">
        <v>3</v>
      </c>
      <c r="P53" s="48"/>
      <c r="Q53" s="47">
        <v>2</v>
      </c>
      <c r="R53" s="47">
        <v>2</v>
      </c>
      <c r="S53" s="47">
        <v>3</v>
      </c>
      <c r="T53" s="47">
        <v>3</v>
      </c>
      <c r="U53" s="22">
        <v>1.5</v>
      </c>
      <c r="V53" s="47"/>
      <c r="W53" s="47">
        <v>1</v>
      </c>
      <c r="X53" s="47">
        <v>3</v>
      </c>
      <c r="Y53" s="47">
        <f>SUM(E53:X53)</f>
        <v>45.5</v>
      </c>
      <c r="Z53" s="46">
        <v>1</v>
      </c>
    </row>
    <row r="54" spans="1:26" x14ac:dyDescent="0.25">
      <c r="A54" s="46">
        <v>43</v>
      </c>
      <c r="B54" s="46" t="s">
        <v>32</v>
      </c>
      <c r="C54" s="46" t="s">
        <v>33</v>
      </c>
      <c r="D54" s="46" t="s">
        <v>144</v>
      </c>
      <c r="E54" s="47">
        <v>2</v>
      </c>
      <c r="F54" s="48"/>
      <c r="G54" s="47">
        <v>2</v>
      </c>
      <c r="H54" s="47">
        <v>3</v>
      </c>
      <c r="I54" s="47">
        <v>3</v>
      </c>
      <c r="J54" s="47">
        <v>2</v>
      </c>
      <c r="K54" s="47">
        <v>2</v>
      </c>
      <c r="L54" s="47">
        <v>2</v>
      </c>
      <c r="M54" s="47">
        <v>1</v>
      </c>
      <c r="N54" s="47">
        <v>2</v>
      </c>
      <c r="O54" s="47">
        <v>2</v>
      </c>
      <c r="P54" s="47">
        <v>3</v>
      </c>
      <c r="Q54" s="47">
        <v>3</v>
      </c>
      <c r="R54" s="47">
        <v>3</v>
      </c>
      <c r="S54" s="47">
        <v>2</v>
      </c>
      <c r="T54" s="47"/>
      <c r="U54" s="47"/>
      <c r="V54" s="47">
        <v>2</v>
      </c>
      <c r="W54" s="47">
        <v>2</v>
      </c>
      <c r="X54" s="47">
        <v>2</v>
      </c>
      <c r="Y54" s="47">
        <f t="shared" ref="Y54:Y69" si="7">SUM(E54:X54)</f>
        <v>38</v>
      </c>
      <c r="Z54" s="49">
        <v>2</v>
      </c>
    </row>
    <row r="55" spans="1:26" ht="17.25" customHeight="1" x14ac:dyDescent="0.25">
      <c r="A55" s="46">
        <v>55</v>
      </c>
      <c r="B55" s="46" t="s">
        <v>32</v>
      </c>
      <c r="C55" s="46" t="s">
        <v>37</v>
      </c>
      <c r="D55" s="46" t="s">
        <v>139</v>
      </c>
      <c r="E55" s="47">
        <v>1</v>
      </c>
      <c r="F55" s="47">
        <v>2</v>
      </c>
      <c r="G55" s="48"/>
      <c r="H55" s="47">
        <v>2</v>
      </c>
      <c r="I55" s="48"/>
      <c r="J55" s="48"/>
      <c r="K55" s="47">
        <v>1</v>
      </c>
      <c r="L55" s="47">
        <v>1</v>
      </c>
      <c r="M55" s="47">
        <v>1</v>
      </c>
      <c r="N55" s="47">
        <v>1</v>
      </c>
      <c r="O55" s="47">
        <v>1</v>
      </c>
      <c r="P55" s="47">
        <v>2</v>
      </c>
      <c r="Q55" s="48"/>
      <c r="R55" s="47">
        <v>1</v>
      </c>
      <c r="S55" s="47">
        <v>1</v>
      </c>
      <c r="T55" s="47"/>
      <c r="U55" s="47"/>
      <c r="V55" s="47"/>
      <c r="W55" s="47">
        <v>1</v>
      </c>
      <c r="X55" s="47">
        <v>1</v>
      </c>
      <c r="Y55" s="47">
        <f t="shared" si="7"/>
        <v>16</v>
      </c>
      <c r="Z55" s="49">
        <v>3</v>
      </c>
    </row>
    <row r="56" spans="1:26" x14ac:dyDescent="0.25">
      <c r="A56" s="46">
        <v>51</v>
      </c>
      <c r="B56" s="46" t="s">
        <v>35</v>
      </c>
      <c r="C56" s="46" t="s">
        <v>36</v>
      </c>
      <c r="D56" s="46" t="s">
        <v>144</v>
      </c>
      <c r="E56" s="47">
        <v>1</v>
      </c>
      <c r="F56" s="47">
        <v>1</v>
      </c>
      <c r="G56" s="48"/>
      <c r="H56" s="47">
        <v>1</v>
      </c>
      <c r="I56" s="47">
        <v>1</v>
      </c>
      <c r="J56" s="47">
        <v>1</v>
      </c>
      <c r="L56" s="48"/>
      <c r="M56" s="48"/>
      <c r="N56" s="47">
        <v>1</v>
      </c>
      <c r="O56" s="47">
        <v>1</v>
      </c>
      <c r="P56" s="48"/>
      <c r="Q56" s="47">
        <v>1</v>
      </c>
      <c r="R56" s="47">
        <v>1</v>
      </c>
      <c r="S56" s="47">
        <v>1</v>
      </c>
      <c r="T56" s="47">
        <v>2</v>
      </c>
      <c r="U56" s="47"/>
      <c r="V56" s="47"/>
      <c r="W56" s="47"/>
      <c r="X56" s="47">
        <v>1</v>
      </c>
      <c r="Y56" s="47">
        <f t="shared" si="7"/>
        <v>13</v>
      </c>
      <c r="Z56" s="49">
        <v>4</v>
      </c>
    </row>
    <row r="57" spans="1:26" x14ac:dyDescent="0.25">
      <c r="A57" s="46">
        <v>56</v>
      </c>
      <c r="B57" s="46" t="s">
        <v>177</v>
      </c>
      <c r="C57" s="46" t="s">
        <v>278</v>
      </c>
      <c r="D57" s="3" t="s">
        <v>138</v>
      </c>
      <c r="E57" s="47"/>
      <c r="F57" s="47"/>
      <c r="G57" s="48"/>
      <c r="H57" s="48"/>
      <c r="I57" s="48"/>
      <c r="J57" s="47"/>
      <c r="K57" s="47"/>
      <c r="L57" s="47"/>
      <c r="M57" s="47"/>
      <c r="N57" s="48"/>
      <c r="O57" s="47">
        <v>1</v>
      </c>
      <c r="P57" s="47">
        <v>1</v>
      </c>
      <c r="Q57" s="48"/>
      <c r="R57" s="48"/>
      <c r="S57" s="47">
        <v>1</v>
      </c>
      <c r="T57" s="47">
        <v>1</v>
      </c>
      <c r="U57" s="47"/>
      <c r="V57" s="47">
        <v>3</v>
      </c>
      <c r="W57" s="47">
        <v>1</v>
      </c>
      <c r="X57" s="48"/>
      <c r="Y57" s="47">
        <f>SUM(E57:X57)</f>
        <v>8</v>
      </c>
      <c r="Z57" s="49">
        <v>5</v>
      </c>
    </row>
    <row r="58" spans="1:26" x14ac:dyDescent="0.25">
      <c r="A58" s="46">
        <v>64</v>
      </c>
      <c r="B58" s="46" t="s">
        <v>282</v>
      </c>
      <c r="C58" s="46" t="s">
        <v>283</v>
      </c>
      <c r="D58" s="3" t="s">
        <v>138</v>
      </c>
      <c r="E58" s="47"/>
      <c r="F58" s="47"/>
      <c r="G58" s="48"/>
      <c r="H58" s="48"/>
      <c r="I58" s="48"/>
      <c r="J58" s="47"/>
      <c r="K58" s="47"/>
      <c r="L58" s="47"/>
      <c r="M58" s="47"/>
      <c r="N58" s="48"/>
      <c r="O58" s="47"/>
      <c r="P58" s="47"/>
      <c r="Q58" s="47">
        <v>1</v>
      </c>
      <c r="R58" s="47">
        <v>1</v>
      </c>
      <c r="S58" s="47"/>
      <c r="T58" s="47">
        <v>1</v>
      </c>
      <c r="U58" s="47">
        <v>1</v>
      </c>
      <c r="V58" s="47">
        <v>1</v>
      </c>
      <c r="W58" s="47"/>
      <c r="X58" s="47">
        <v>1</v>
      </c>
      <c r="Y58" s="47">
        <f>SUM(E58:X58)</f>
        <v>6</v>
      </c>
      <c r="Z58" s="49">
        <v>6</v>
      </c>
    </row>
    <row r="59" spans="1:26" x14ac:dyDescent="0.25">
      <c r="A59" s="46">
        <v>68</v>
      </c>
      <c r="B59" s="46" t="s">
        <v>270</v>
      </c>
      <c r="C59" s="46" t="s">
        <v>243</v>
      </c>
      <c r="D59" s="3" t="s">
        <v>138</v>
      </c>
      <c r="E59" s="47"/>
      <c r="F59" s="47"/>
      <c r="G59" s="48"/>
      <c r="H59" s="48"/>
      <c r="I59" s="48"/>
      <c r="J59" s="47"/>
      <c r="K59" s="47"/>
      <c r="L59" s="47"/>
      <c r="M59" s="47"/>
      <c r="N59" s="48"/>
      <c r="O59" s="47"/>
      <c r="P59" s="47">
        <v>1</v>
      </c>
      <c r="Q59" s="47">
        <v>1</v>
      </c>
      <c r="R59" s="48"/>
      <c r="S59" s="48"/>
      <c r="T59" s="48"/>
      <c r="U59" s="48"/>
      <c r="V59" s="48"/>
      <c r="W59" s="47">
        <v>3</v>
      </c>
      <c r="X59" s="48"/>
      <c r="Y59" s="47">
        <f>SUM(E59:X59)</f>
        <v>5</v>
      </c>
      <c r="Z59" s="49">
        <v>7</v>
      </c>
    </row>
    <row r="60" spans="1:26" x14ac:dyDescent="0.25">
      <c r="A60" s="46">
        <v>59</v>
      </c>
      <c r="B60" s="46" t="s">
        <v>2</v>
      </c>
      <c r="C60" s="46" t="s">
        <v>34</v>
      </c>
      <c r="D60" s="46" t="s">
        <v>12</v>
      </c>
      <c r="E60" s="47">
        <v>1</v>
      </c>
      <c r="F60" s="47">
        <v>0</v>
      </c>
      <c r="G60" s="47">
        <v>1</v>
      </c>
      <c r="H60" s="47">
        <v>1</v>
      </c>
      <c r="I60" s="48"/>
      <c r="J60" s="47">
        <v>1</v>
      </c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7">
        <f t="shared" si="7"/>
        <v>4</v>
      </c>
      <c r="Z60" s="49" t="s">
        <v>335</v>
      </c>
    </row>
    <row r="61" spans="1:26" x14ac:dyDescent="0.25">
      <c r="A61" s="46">
        <v>44</v>
      </c>
      <c r="B61" s="46" t="s">
        <v>57</v>
      </c>
      <c r="C61" s="46" t="s">
        <v>159</v>
      </c>
      <c r="D61" s="46" t="s">
        <v>160</v>
      </c>
      <c r="E61" s="42"/>
      <c r="F61" s="42"/>
      <c r="G61" s="47">
        <v>1</v>
      </c>
      <c r="H61" s="42"/>
      <c r="I61" s="47">
        <v>1</v>
      </c>
      <c r="J61" s="42"/>
      <c r="K61" s="47">
        <v>1</v>
      </c>
      <c r="L61" s="42"/>
      <c r="M61" s="42"/>
      <c r="N61" s="47">
        <v>1</v>
      </c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7">
        <f t="shared" si="7"/>
        <v>4</v>
      </c>
      <c r="Z61" s="49" t="s">
        <v>335</v>
      </c>
    </row>
    <row r="62" spans="1:26" x14ac:dyDescent="0.25">
      <c r="A62" s="46">
        <v>61</v>
      </c>
      <c r="B62" s="46" t="s">
        <v>2</v>
      </c>
      <c r="C62" s="46" t="s">
        <v>226</v>
      </c>
      <c r="D62" s="3" t="s">
        <v>247</v>
      </c>
      <c r="E62" s="47"/>
      <c r="F62" s="47"/>
      <c r="G62" s="48"/>
      <c r="H62" s="48"/>
      <c r="I62" s="48"/>
      <c r="J62" s="47"/>
      <c r="K62" s="47"/>
      <c r="L62" s="47">
        <v>1</v>
      </c>
      <c r="M62" s="47">
        <v>1</v>
      </c>
      <c r="N62" s="48"/>
      <c r="O62" s="48"/>
      <c r="P62" s="48"/>
      <c r="Q62" s="48"/>
      <c r="R62" s="48"/>
      <c r="S62" s="48"/>
      <c r="T62" s="48"/>
      <c r="U62" s="48"/>
      <c r="V62" s="47">
        <v>1</v>
      </c>
      <c r="W62" s="48"/>
      <c r="X62" s="48"/>
      <c r="Y62" s="47">
        <f>SUM(E62:X62)</f>
        <v>3</v>
      </c>
      <c r="Z62" s="49">
        <v>10</v>
      </c>
    </row>
    <row r="63" spans="1:26" x14ac:dyDescent="0.25">
      <c r="A63" s="46">
        <v>57</v>
      </c>
      <c r="B63" s="46" t="s">
        <v>62</v>
      </c>
      <c r="C63" s="46" t="s">
        <v>143</v>
      </c>
      <c r="D63" s="46" t="s">
        <v>31</v>
      </c>
      <c r="E63" s="47"/>
      <c r="F63" s="47">
        <v>1</v>
      </c>
      <c r="G63" s="47">
        <v>1</v>
      </c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7">
        <f t="shared" si="7"/>
        <v>2</v>
      </c>
      <c r="Z63" s="49" t="s">
        <v>281</v>
      </c>
    </row>
    <row r="64" spans="1:26" x14ac:dyDescent="0.25">
      <c r="A64" s="46">
        <v>49</v>
      </c>
      <c r="B64" s="46" t="s">
        <v>64</v>
      </c>
      <c r="C64" s="46" t="s">
        <v>154</v>
      </c>
      <c r="D64" s="46" t="s">
        <v>160</v>
      </c>
      <c r="E64" s="47"/>
      <c r="F64" s="47"/>
      <c r="G64" s="48"/>
      <c r="H64" s="48"/>
      <c r="I64" s="48"/>
      <c r="J64" s="47">
        <v>1</v>
      </c>
      <c r="K64" s="47">
        <v>1</v>
      </c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7">
        <f t="shared" si="7"/>
        <v>2</v>
      </c>
      <c r="Z64" s="49" t="s">
        <v>281</v>
      </c>
    </row>
    <row r="65" spans="1:37" x14ac:dyDescent="0.25">
      <c r="A65" s="46">
        <v>62</v>
      </c>
      <c r="B65" s="46" t="s">
        <v>60</v>
      </c>
      <c r="C65" s="46" t="s">
        <v>235</v>
      </c>
      <c r="D65" s="46" t="s">
        <v>236</v>
      </c>
      <c r="E65" s="47"/>
      <c r="F65" s="47"/>
      <c r="G65" s="48"/>
      <c r="H65" s="48"/>
      <c r="I65" s="48"/>
      <c r="J65" s="47"/>
      <c r="K65" s="47"/>
      <c r="L65" s="48"/>
      <c r="M65" s="47">
        <v>2</v>
      </c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7">
        <f t="shared" si="7"/>
        <v>2</v>
      </c>
      <c r="Z65" s="49" t="s">
        <v>281</v>
      </c>
    </row>
    <row r="66" spans="1:37" x14ac:dyDescent="0.25">
      <c r="A66" s="46">
        <v>46</v>
      </c>
      <c r="B66" s="46" t="s">
        <v>213</v>
      </c>
      <c r="C66" s="46" t="s">
        <v>193</v>
      </c>
      <c r="D66" s="46" t="s">
        <v>144</v>
      </c>
      <c r="E66" s="47"/>
      <c r="F66" s="47"/>
      <c r="G66" s="48"/>
      <c r="H66" s="48"/>
      <c r="I66" s="47">
        <v>1</v>
      </c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>
        <v>1</v>
      </c>
      <c r="W66" s="48"/>
      <c r="X66" s="48"/>
      <c r="Y66" s="47">
        <f>SUM(E66:X66)</f>
        <v>2</v>
      </c>
      <c r="Z66" s="49" t="s">
        <v>281</v>
      </c>
    </row>
    <row r="67" spans="1:37" x14ac:dyDescent="0.25">
      <c r="A67" s="46">
        <v>60</v>
      </c>
      <c r="B67" s="46" t="s">
        <v>306</v>
      </c>
      <c r="C67" s="46" t="s">
        <v>307</v>
      </c>
      <c r="D67" s="46" t="s">
        <v>144</v>
      </c>
      <c r="E67" s="47"/>
      <c r="F67" s="47"/>
      <c r="G67" s="48"/>
      <c r="H67" s="48"/>
      <c r="I67" s="48"/>
      <c r="J67" s="47"/>
      <c r="K67" s="47"/>
      <c r="L67" s="47"/>
      <c r="M67" s="47"/>
      <c r="N67" s="48"/>
      <c r="O67" s="47"/>
      <c r="P67" s="47"/>
      <c r="Q67" s="47"/>
      <c r="R67" s="47"/>
      <c r="S67" s="47"/>
      <c r="T67" s="47">
        <v>1</v>
      </c>
      <c r="U67" s="47"/>
      <c r="V67" s="47"/>
      <c r="W67" s="47"/>
      <c r="X67" s="47"/>
      <c r="Y67" s="47">
        <f t="shared" si="7"/>
        <v>1</v>
      </c>
      <c r="Z67" s="49" t="s">
        <v>317</v>
      </c>
    </row>
    <row r="68" spans="1:37" x14ac:dyDescent="0.25">
      <c r="A68" s="46">
        <v>67</v>
      </c>
      <c r="B68" s="46" t="s">
        <v>62</v>
      </c>
      <c r="C68" s="46" t="s">
        <v>268</v>
      </c>
      <c r="D68" s="3" t="s">
        <v>269</v>
      </c>
      <c r="E68" s="47"/>
      <c r="F68" s="47"/>
      <c r="G68" s="48"/>
      <c r="H68" s="48"/>
      <c r="I68" s="48"/>
      <c r="J68" s="47"/>
      <c r="K68" s="47"/>
      <c r="L68" s="47"/>
      <c r="M68" s="47"/>
      <c r="N68" s="48"/>
      <c r="O68" s="47"/>
      <c r="P68" s="47">
        <v>1</v>
      </c>
      <c r="Q68" s="48"/>
      <c r="R68" s="48"/>
      <c r="S68" s="48"/>
      <c r="T68" s="48"/>
      <c r="U68" s="48"/>
      <c r="V68" s="48"/>
      <c r="W68" s="48"/>
      <c r="X68" s="48"/>
      <c r="Y68" s="47">
        <f t="shared" si="7"/>
        <v>1</v>
      </c>
      <c r="Z68" s="49" t="s">
        <v>317</v>
      </c>
    </row>
    <row r="69" spans="1:37" ht="15.75" thickBot="1" x14ac:dyDescent="0.3">
      <c r="A69" s="46">
        <v>58</v>
      </c>
      <c r="B69" s="46" t="s">
        <v>145</v>
      </c>
      <c r="C69" s="46" t="s">
        <v>146</v>
      </c>
      <c r="D69" s="46" t="s">
        <v>147</v>
      </c>
      <c r="E69" s="47"/>
      <c r="F69" s="47">
        <v>1</v>
      </c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7">
        <f t="shared" si="7"/>
        <v>1</v>
      </c>
      <c r="Z69" s="49" t="s">
        <v>317</v>
      </c>
    </row>
    <row r="70" spans="1:37" ht="16.5" thickTop="1" thickBot="1" x14ac:dyDescent="0.3">
      <c r="E70" s="23">
        <f t="shared" ref="E70:X70" si="8">SUM(E53:E69)</f>
        <v>8</v>
      </c>
      <c r="F70" s="23">
        <f t="shared" si="8"/>
        <v>8</v>
      </c>
      <c r="G70" s="23">
        <f t="shared" si="8"/>
        <v>8</v>
      </c>
      <c r="H70" s="23">
        <f t="shared" si="8"/>
        <v>8</v>
      </c>
      <c r="I70" s="23">
        <f t="shared" si="8"/>
        <v>8</v>
      </c>
      <c r="J70" s="23">
        <f t="shared" si="8"/>
        <v>8</v>
      </c>
      <c r="K70" s="23">
        <f t="shared" si="8"/>
        <v>8</v>
      </c>
      <c r="L70" s="23">
        <f t="shared" si="8"/>
        <v>7</v>
      </c>
      <c r="M70" s="23">
        <f t="shared" si="8"/>
        <v>8</v>
      </c>
      <c r="N70" s="23">
        <f t="shared" si="8"/>
        <v>8</v>
      </c>
      <c r="O70" s="23">
        <f t="shared" si="8"/>
        <v>8</v>
      </c>
      <c r="P70" s="23">
        <f t="shared" si="8"/>
        <v>8</v>
      </c>
      <c r="Q70" s="23">
        <f t="shared" si="8"/>
        <v>8</v>
      </c>
      <c r="R70" s="23">
        <f t="shared" si="8"/>
        <v>8</v>
      </c>
      <c r="S70" s="23">
        <f t="shared" si="8"/>
        <v>8</v>
      </c>
      <c r="T70" s="23">
        <f t="shared" si="8"/>
        <v>8</v>
      </c>
      <c r="U70" s="23">
        <f t="shared" si="8"/>
        <v>2.5</v>
      </c>
      <c r="V70" s="23">
        <f t="shared" si="8"/>
        <v>8</v>
      </c>
      <c r="W70" s="23">
        <f t="shared" si="8"/>
        <v>8</v>
      </c>
      <c r="X70" s="23">
        <f t="shared" si="8"/>
        <v>8</v>
      </c>
      <c r="Y70" s="23">
        <f>SUM(Y53:Y69)</f>
        <v>153.5</v>
      </c>
      <c r="Z70" s="21">
        <f>SUM(E93:E97)</f>
        <v>6</v>
      </c>
    </row>
    <row r="71" spans="1:37" ht="15.75" thickTop="1" x14ac:dyDescent="0.25"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37" ht="21" customHeight="1" x14ac:dyDescent="0.25">
      <c r="A72" s="50"/>
      <c r="B72" s="50"/>
      <c r="C72" s="50"/>
      <c r="Y72" s="42"/>
    </row>
    <row r="73" spans="1:37" ht="15.75" x14ac:dyDescent="0.25">
      <c r="A73" s="118" t="s">
        <v>256</v>
      </c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</row>
    <row r="74" spans="1:37" ht="15.75" x14ac:dyDescent="0.25">
      <c r="A74" s="118" t="s">
        <v>350</v>
      </c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</row>
    <row r="75" spans="1:37" ht="15.75" x14ac:dyDescent="0.25">
      <c r="A75" s="114"/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</row>
    <row r="76" spans="1:37" ht="15.75" x14ac:dyDescent="0.25">
      <c r="A76" s="114"/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</row>
    <row r="77" spans="1:37" ht="20.25" x14ac:dyDescent="0.3">
      <c r="A77" s="115" t="s">
        <v>349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</row>
    <row r="78" spans="1:37" ht="15.75" x14ac:dyDescent="0.25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102"/>
      <c r="V78" s="102"/>
      <c r="W78" s="102"/>
      <c r="X78" s="96"/>
      <c r="Y78" s="96"/>
      <c r="Z78" s="9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</row>
    <row r="79" spans="1:37" ht="15.7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</row>
    <row r="80" spans="1:37" ht="15.75" x14ac:dyDescent="0.25">
      <c r="A80" s="13" t="s">
        <v>22</v>
      </c>
      <c r="B80" s="14"/>
      <c r="C80" s="14"/>
      <c r="D80" s="14"/>
      <c r="E80" s="14"/>
      <c r="F80" s="14"/>
      <c r="G80" s="14"/>
      <c r="H80" s="14"/>
      <c r="I80" s="14"/>
      <c r="Y80" s="15" t="s">
        <v>23</v>
      </c>
    </row>
    <row r="86" spans="1:37" ht="20.25" x14ac:dyDescent="0.3">
      <c r="A86" s="115" t="s">
        <v>16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</row>
    <row r="87" spans="1:37" s="5" customFormat="1" ht="12.75" x14ac:dyDescent="0.2">
      <c r="A87" s="116" t="s">
        <v>15</v>
      </c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</row>
    <row r="88" spans="1:37" s="5" customFormat="1" ht="26.25" customHeight="1" x14ac:dyDescent="0.2">
      <c r="A88" s="94"/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7"/>
      <c r="T88" s="97"/>
      <c r="U88" s="103"/>
      <c r="V88" s="103"/>
      <c r="W88" s="103"/>
      <c r="X88" s="97"/>
      <c r="Y88" s="94"/>
      <c r="Z88" s="94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</row>
    <row r="89" spans="1:37" s="5" customFormat="1" ht="26.25" customHeight="1" x14ac:dyDescent="0.2">
      <c r="A89" s="94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7"/>
      <c r="T89" s="97"/>
      <c r="U89" s="103"/>
      <c r="V89" s="103"/>
      <c r="W89" s="103"/>
      <c r="X89" s="97"/>
      <c r="Y89" s="94"/>
      <c r="Z89" s="94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</row>
    <row r="90" spans="1:37" s="5" customFormat="1" ht="26.25" customHeight="1" x14ac:dyDescent="0.2">
      <c r="A90" s="94"/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7"/>
      <c r="T90" s="97"/>
      <c r="U90" s="103"/>
      <c r="V90" s="103"/>
      <c r="W90" s="103"/>
      <c r="X90" s="97"/>
      <c r="Y90" s="94"/>
      <c r="Z90" s="94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</row>
    <row r="91" spans="1:37" x14ac:dyDescent="0.25">
      <c r="A91" s="1" t="s">
        <v>38</v>
      </c>
    </row>
    <row r="92" spans="1:37" ht="30" x14ac:dyDescent="0.25">
      <c r="A92" s="19" t="s">
        <v>19</v>
      </c>
      <c r="B92" s="117" t="s">
        <v>20</v>
      </c>
      <c r="C92" s="117"/>
      <c r="D92" s="20" t="s">
        <v>18</v>
      </c>
      <c r="E92" s="17">
        <v>41374</v>
      </c>
      <c r="F92" s="33">
        <v>41381</v>
      </c>
      <c r="G92" s="33">
        <f t="shared" ref="G92:X92" si="9">+F92+7</f>
        <v>41388</v>
      </c>
      <c r="H92" s="33">
        <f t="shared" si="9"/>
        <v>41395</v>
      </c>
      <c r="I92" s="33">
        <f t="shared" si="9"/>
        <v>41402</v>
      </c>
      <c r="J92" s="33">
        <f t="shared" si="9"/>
        <v>41409</v>
      </c>
      <c r="K92" s="33">
        <f t="shared" si="9"/>
        <v>41416</v>
      </c>
      <c r="L92" s="33">
        <f t="shared" si="9"/>
        <v>41423</v>
      </c>
      <c r="M92" s="33">
        <f t="shared" si="9"/>
        <v>41430</v>
      </c>
      <c r="N92" s="33">
        <f t="shared" si="9"/>
        <v>41437</v>
      </c>
      <c r="O92" s="33">
        <f t="shared" si="9"/>
        <v>41444</v>
      </c>
      <c r="P92" s="33">
        <f t="shared" si="9"/>
        <v>41451</v>
      </c>
      <c r="Q92" s="33">
        <f t="shared" si="9"/>
        <v>41458</v>
      </c>
      <c r="R92" s="33">
        <f t="shared" si="9"/>
        <v>41465</v>
      </c>
      <c r="S92" s="33">
        <f t="shared" si="9"/>
        <v>41472</v>
      </c>
      <c r="T92" s="33">
        <f t="shared" si="9"/>
        <v>41479</v>
      </c>
      <c r="U92" s="33">
        <f t="shared" si="9"/>
        <v>41486</v>
      </c>
      <c r="V92" s="33">
        <f t="shared" si="9"/>
        <v>41493</v>
      </c>
      <c r="W92" s="33">
        <f t="shared" si="9"/>
        <v>41500</v>
      </c>
      <c r="X92" s="33">
        <f t="shared" si="9"/>
        <v>41507</v>
      </c>
      <c r="Y92" s="18" t="s">
        <v>13</v>
      </c>
      <c r="Z92" s="9" t="s">
        <v>17</v>
      </c>
    </row>
    <row r="93" spans="1:37" x14ac:dyDescent="0.25">
      <c r="A93" s="3">
        <v>40</v>
      </c>
      <c r="B93" s="3" t="s">
        <v>39</v>
      </c>
      <c r="C93" s="3" t="s">
        <v>40</v>
      </c>
      <c r="D93" s="3" t="s">
        <v>41</v>
      </c>
      <c r="E93" s="22">
        <v>3</v>
      </c>
      <c r="F93" s="22">
        <v>3</v>
      </c>
      <c r="G93" s="22">
        <v>3</v>
      </c>
      <c r="H93" s="22">
        <v>2</v>
      </c>
      <c r="I93" s="22">
        <v>2</v>
      </c>
      <c r="J93" s="22">
        <v>2</v>
      </c>
      <c r="K93" s="22">
        <v>2</v>
      </c>
      <c r="L93" s="22">
        <v>1.5</v>
      </c>
      <c r="M93" s="22">
        <v>1</v>
      </c>
      <c r="N93" s="22">
        <v>3</v>
      </c>
      <c r="O93" s="22">
        <v>3</v>
      </c>
      <c r="P93" s="22">
        <v>2</v>
      </c>
      <c r="Q93" s="22">
        <v>1</v>
      </c>
      <c r="R93" s="22">
        <v>1.5</v>
      </c>
      <c r="S93" s="22">
        <v>3</v>
      </c>
      <c r="T93" s="22">
        <v>3</v>
      </c>
      <c r="U93" s="22">
        <v>1.5</v>
      </c>
      <c r="V93" s="22">
        <v>1.5</v>
      </c>
      <c r="W93" s="22">
        <v>1.5</v>
      </c>
      <c r="X93" s="22"/>
      <c r="Y93" s="22">
        <f>SUM(E93:X93)</f>
        <v>40.5</v>
      </c>
      <c r="Z93" s="10">
        <v>1</v>
      </c>
    </row>
    <row r="94" spans="1:37" x14ac:dyDescent="0.25">
      <c r="A94" s="3">
        <v>52</v>
      </c>
      <c r="B94" s="3" t="s">
        <v>42</v>
      </c>
      <c r="C94" s="3" t="s">
        <v>3</v>
      </c>
      <c r="D94" s="3" t="s">
        <v>247</v>
      </c>
      <c r="E94" s="22">
        <v>2</v>
      </c>
      <c r="F94" s="22">
        <v>1</v>
      </c>
      <c r="G94" s="22">
        <v>2</v>
      </c>
      <c r="H94" s="22">
        <v>3</v>
      </c>
      <c r="I94" s="22">
        <v>3</v>
      </c>
      <c r="J94" s="22">
        <v>3</v>
      </c>
      <c r="K94" s="22">
        <v>3</v>
      </c>
      <c r="L94" s="42"/>
      <c r="M94" s="22">
        <v>1.5</v>
      </c>
      <c r="N94" s="22">
        <v>2</v>
      </c>
      <c r="O94" s="42"/>
      <c r="P94" s="22">
        <v>3</v>
      </c>
      <c r="Q94" s="22">
        <v>1.5</v>
      </c>
      <c r="R94" s="42"/>
      <c r="S94" s="42"/>
      <c r="T94" s="42"/>
      <c r="U94" s="42"/>
      <c r="V94" s="42"/>
      <c r="W94" s="42"/>
      <c r="X94" s="42"/>
      <c r="Y94" s="22">
        <f t="shared" ref="Y94:Y97" si="10">SUM(E94:X94)</f>
        <v>25</v>
      </c>
      <c r="Z94" s="10">
        <v>2</v>
      </c>
    </row>
    <row r="95" spans="1:37" x14ac:dyDescent="0.25">
      <c r="A95" s="3">
        <v>54</v>
      </c>
      <c r="B95" s="3" t="s">
        <v>43</v>
      </c>
      <c r="C95" s="3" t="s">
        <v>44</v>
      </c>
      <c r="D95" s="3" t="s">
        <v>45</v>
      </c>
      <c r="E95" s="22">
        <v>1</v>
      </c>
      <c r="F95" s="22">
        <v>2</v>
      </c>
      <c r="G95" s="22">
        <v>1</v>
      </c>
      <c r="H95" s="22">
        <v>1</v>
      </c>
      <c r="I95" s="22">
        <v>1</v>
      </c>
      <c r="J95" s="22">
        <v>1</v>
      </c>
      <c r="K95" s="22">
        <v>1</v>
      </c>
      <c r="L95" s="22">
        <v>1</v>
      </c>
      <c r="M95" s="3">
        <v>0.5</v>
      </c>
      <c r="N95" s="22">
        <v>1</v>
      </c>
      <c r="O95" s="22">
        <v>2</v>
      </c>
      <c r="P95" s="22">
        <v>1</v>
      </c>
      <c r="Q95" s="42"/>
      <c r="R95" s="22">
        <v>1</v>
      </c>
      <c r="S95" s="22">
        <v>2</v>
      </c>
      <c r="T95" s="22">
        <v>2</v>
      </c>
      <c r="U95" s="22"/>
      <c r="V95" s="22">
        <v>1</v>
      </c>
      <c r="W95" s="22">
        <v>1</v>
      </c>
      <c r="X95" s="22">
        <v>1.5</v>
      </c>
      <c r="Y95" s="22">
        <f t="shared" si="10"/>
        <v>22</v>
      </c>
      <c r="Z95" s="10">
        <v>3</v>
      </c>
    </row>
    <row r="96" spans="1:37" x14ac:dyDescent="0.25">
      <c r="A96" s="3">
        <v>42</v>
      </c>
      <c r="B96" s="3" t="s">
        <v>258</v>
      </c>
      <c r="C96" s="3" t="s">
        <v>257</v>
      </c>
      <c r="D96" s="3" t="s">
        <v>41</v>
      </c>
      <c r="E96" s="22"/>
      <c r="F96" s="22"/>
      <c r="G96" s="22"/>
      <c r="H96" s="22"/>
      <c r="I96" s="22"/>
      <c r="J96" s="22"/>
      <c r="K96" s="22"/>
      <c r="L96" s="22"/>
      <c r="M96" s="3"/>
      <c r="N96" s="22"/>
      <c r="O96" s="22">
        <v>1</v>
      </c>
      <c r="P96" s="42"/>
      <c r="Q96" s="42"/>
      <c r="R96" s="42"/>
      <c r="S96" s="22">
        <v>1</v>
      </c>
      <c r="T96" s="42"/>
      <c r="U96" s="42"/>
      <c r="V96" s="42"/>
      <c r="W96" s="42"/>
      <c r="X96" s="42"/>
      <c r="Y96" s="22">
        <f t="shared" si="10"/>
        <v>2</v>
      </c>
      <c r="Z96" s="10" t="s">
        <v>209</v>
      </c>
    </row>
    <row r="97" spans="1:37" ht="15.75" thickBot="1" x14ac:dyDescent="0.3">
      <c r="A97" s="3">
        <v>65</v>
      </c>
      <c r="B97" s="3" t="s">
        <v>289</v>
      </c>
      <c r="C97" s="3" t="s">
        <v>272</v>
      </c>
      <c r="D97" s="3" t="s">
        <v>45</v>
      </c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3">
        <v>0.5</v>
      </c>
      <c r="S97" s="3"/>
      <c r="T97" s="22">
        <v>1</v>
      </c>
      <c r="U97" s="22"/>
      <c r="V97" s="3">
        <v>0.5</v>
      </c>
      <c r="W97" s="22"/>
      <c r="X97" s="3"/>
      <c r="Y97" s="22">
        <f t="shared" si="10"/>
        <v>2</v>
      </c>
      <c r="Z97" s="10" t="s">
        <v>209</v>
      </c>
    </row>
    <row r="98" spans="1:37" ht="16.5" thickTop="1" thickBot="1" x14ac:dyDescent="0.3">
      <c r="E98" s="23">
        <f>SUM(E93:E97)</f>
        <v>6</v>
      </c>
      <c r="F98" s="23">
        <f t="shared" ref="F98:X98" si="11">SUM(F93:F97)</f>
        <v>6</v>
      </c>
      <c r="G98" s="23">
        <f t="shared" si="11"/>
        <v>6</v>
      </c>
      <c r="H98" s="23">
        <f t="shared" si="11"/>
        <v>6</v>
      </c>
      <c r="I98" s="23">
        <f t="shared" si="11"/>
        <v>6</v>
      </c>
      <c r="J98" s="23">
        <f t="shared" si="11"/>
        <v>6</v>
      </c>
      <c r="K98" s="23">
        <f t="shared" si="11"/>
        <v>6</v>
      </c>
      <c r="L98" s="23">
        <f t="shared" si="11"/>
        <v>2.5</v>
      </c>
      <c r="M98" s="23">
        <f t="shared" si="11"/>
        <v>3</v>
      </c>
      <c r="N98" s="23">
        <f t="shared" si="11"/>
        <v>6</v>
      </c>
      <c r="O98" s="23">
        <f>SUM(O93:O96)</f>
        <v>6</v>
      </c>
      <c r="P98" s="23">
        <f>SUM(P93:P96)</f>
        <v>6</v>
      </c>
      <c r="Q98" s="23">
        <f>SUM(Q93:Q96)</f>
        <v>2.5</v>
      </c>
      <c r="R98" s="23">
        <f t="shared" si="11"/>
        <v>3</v>
      </c>
      <c r="S98" s="23">
        <f t="shared" si="11"/>
        <v>6</v>
      </c>
      <c r="T98" s="23">
        <f t="shared" si="11"/>
        <v>6</v>
      </c>
      <c r="U98" s="23">
        <f t="shared" si="11"/>
        <v>1.5</v>
      </c>
      <c r="V98" s="23">
        <f t="shared" si="11"/>
        <v>3</v>
      </c>
      <c r="W98" s="23">
        <f t="shared" si="11"/>
        <v>2.5</v>
      </c>
      <c r="X98" s="23">
        <f t="shared" si="11"/>
        <v>1.5</v>
      </c>
      <c r="Y98" s="23">
        <f t="shared" ref="Y98" si="12">SUM(Y93:Y97)</f>
        <v>91.5</v>
      </c>
      <c r="Z98" s="21">
        <f>SUM(E73:E80)</f>
        <v>0</v>
      </c>
    </row>
    <row r="99" spans="1:37" ht="15" customHeight="1" thickTop="1" x14ac:dyDescent="0.25"/>
    <row r="100" spans="1:37" ht="15" customHeight="1" x14ac:dyDescent="0.25">
      <c r="Y100" s="42"/>
      <c r="Z100" s="42"/>
      <c r="AA100" s="42"/>
    </row>
    <row r="101" spans="1:37" ht="15.75" x14ac:dyDescent="0.25">
      <c r="A101" s="118" t="s">
        <v>256</v>
      </c>
      <c r="B101" s="118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</row>
    <row r="102" spans="1:37" ht="15.75" x14ac:dyDescent="0.25">
      <c r="A102" s="118" t="s">
        <v>350</v>
      </c>
      <c r="B102" s="118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</row>
    <row r="103" spans="1:37" ht="15.75" x14ac:dyDescent="0.25">
      <c r="A103" s="114"/>
      <c r="B103" s="114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</row>
    <row r="104" spans="1:37" ht="15.75" x14ac:dyDescent="0.25">
      <c r="A104" s="114"/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</row>
    <row r="105" spans="1:37" ht="20.25" x14ac:dyDescent="0.3">
      <c r="A105" s="115" t="s">
        <v>349</v>
      </c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</row>
    <row r="106" spans="1:37" ht="15.75" x14ac:dyDescent="0.25">
      <c r="A106" s="114"/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</row>
    <row r="107" spans="1:37" ht="15.75" customHeight="1" x14ac:dyDescent="0.25">
      <c r="B107" s="11"/>
      <c r="C107" s="11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</row>
    <row r="108" spans="1:37" ht="15.75" x14ac:dyDescent="0.25">
      <c r="A108" s="13" t="s">
        <v>22</v>
      </c>
      <c r="B108" s="14"/>
      <c r="C108" s="14"/>
      <c r="D108" s="14"/>
      <c r="E108" s="14"/>
      <c r="F108" s="14"/>
      <c r="G108" s="14"/>
      <c r="H108" s="14"/>
      <c r="I108" s="14"/>
      <c r="Y108" s="15" t="s">
        <v>23</v>
      </c>
    </row>
    <row r="109" spans="1:37" ht="15" customHeight="1" x14ac:dyDescent="0.25"/>
    <row r="110" spans="1:37" ht="15" customHeight="1" x14ac:dyDescent="0.25"/>
    <row r="111" spans="1:37" ht="15" customHeight="1" x14ac:dyDescent="0.25"/>
    <row r="112" spans="1:37" ht="15" customHeight="1" x14ac:dyDescent="0.25"/>
    <row r="113" spans="1:26" ht="20.25" x14ac:dyDescent="0.3">
      <c r="A113" s="115" t="s">
        <v>16</v>
      </c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</row>
    <row r="114" spans="1:26" x14ac:dyDescent="0.25">
      <c r="A114" s="116" t="s">
        <v>15</v>
      </c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</row>
    <row r="120" spans="1:26" ht="30" x14ac:dyDescent="0.25">
      <c r="A120" s="19" t="s">
        <v>19</v>
      </c>
      <c r="B120" s="117" t="s">
        <v>20</v>
      </c>
      <c r="C120" s="117"/>
      <c r="D120" s="20" t="s">
        <v>18</v>
      </c>
      <c r="E120" s="17">
        <v>41374</v>
      </c>
      <c r="F120" s="33">
        <v>41381</v>
      </c>
      <c r="G120" s="33">
        <f t="shared" ref="G120:X120" si="13">+F120+7</f>
        <v>41388</v>
      </c>
      <c r="H120" s="33">
        <f t="shared" si="13"/>
        <v>41395</v>
      </c>
      <c r="I120" s="33">
        <f t="shared" si="13"/>
        <v>41402</v>
      </c>
      <c r="J120" s="33">
        <f t="shared" si="13"/>
        <v>41409</v>
      </c>
      <c r="K120" s="33">
        <f t="shared" si="13"/>
        <v>41416</v>
      </c>
      <c r="L120" s="33">
        <f t="shared" si="13"/>
        <v>41423</v>
      </c>
      <c r="M120" s="33">
        <f t="shared" si="13"/>
        <v>41430</v>
      </c>
      <c r="N120" s="33">
        <f t="shared" si="13"/>
        <v>41437</v>
      </c>
      <c r="O120" s="33">
        <f t="shared" si="13"/>
        <v>41444</v>
      </c>
      <c r="P120" s="33">
        <f t="shared" si="13"/>
        <v>41451</v>
      </c>
      <c r="Q120" s="33">
        <f t="shared" si="13"/>
        <v>41458</v>
      </c>
      <c r="R120" s="33">
        <f t="shared" si="13"/>
        <v>41465</v>
      </c>
      <c r="S120" s="33">
        <f t="shared" si="13"/>
        <v>41472</v>
      </c>
      <c r="T120" s="33">
        <f t="shared" si="13"/>
        <v>41479</v>
      </c>
      <c r="U120" s="33">
        <f t="shared" si="13"/>
        <v>41486</v>
      </c>
      <c r="V120" s="33">
        <f t="shared" si="13"/>
        <v>41493</v>
      </c>
      <c r="W120" s="33">
        <f t="shared" si="13"/>
        <v>41500</v>
      </c>
      <c r="X120" s="33">
        <f t="shared" si="13"/>
        <v>41507</v>
      </c>
      <c r="Y120" s="18" t="s">
        <v>13</v>
      </c>
      <c r="Z120" s="9" t="s">
        <v>17</v>
      </c>
    </row>
    <row r="121" spans="1:26" x14ac:dyDescent="0.25">
      <c r="A121" s="1" t="s">
        <v>46</v>
      </c>
      <c r="B121" s="1"/>
    </row>
    <row r="122" spans="1:26" x14ac:dyDescent="0.25">
      <c r="A122" s="3">
        <v>77</v>
      </c>
      <c r="B122" s="3" t="s">
        <v>50</v>
      </c>
      <c r="C122" s="3" t="s">
        <v>51</v>
      </c>
      <c r="D122" s="3" t="s">
        <v>144</v>
      </c>
      <c r="E122" s="22">
        <v>2</v>
      </c>
      <c r="F122" s="22">
        <v>3</v>
      </c>
      <c r="G122" s="22">
        <v>3</v>
      </c>
      <c r="H122" s="22">
        <v>3</v>
      </c>
      <c r="I122" s="22">
        <v>3</v>
      </c>
      <c r="J122" s="22">
        <v>3</v>
      </c>
      <c r="K122" s="22">
        <v>3</v>
      </c>
      <c r="L122" s="22">
        <v>3</v>
      </c>
      <c r="M122" s="22">
        <v>3</v>
      </c>
      <c r="N122" s="22">
        <v>3</v>
      </c>
      <c r="O122" s="22">
        <v>3</v>
      </c>
      <c r="P122" s="47">
        <v>2</v>
      </c>
      <c r="Q122" s="22">
        <v>3</v>
      </c>
      <c r="R122" s="22">
        <v>3</v>
      </c>
      <c r="S122" s="22">
        <v>3</v>
      </c>
      <c r="T122" s="47">
        <v>2</v>
      </c>
      <c r="U122" s="22">
        <v>1.5</v>
      </c>
      <c r="V122" s="47">
        <v>2</v>
      </c>
      <c r="W122" s="47">
        <v>2</v>
      </c>
      <c r="X122" s="22"/>
      <c r="Y122" s="22">
        <f>SUM(E122:X122)</f>
        <v>50.5</v>
      </c>
      <c r="Z122" s="3">
        <v>1</v>
      </c>
    </row>
    <row r="123" spans="1:26" x14ac:dyDescent="0.25">
      <c r="A123" s="3">
        <v>82</v>
      </c>
      <c r="B123" s="46" t="s">
        <v>60</v>
      </c>
      <c r="C123" s="46" t="s">
        <v>189</v>
      </c>
      <c r="D123" s="3" t="s">
        <v>247</v>
      </c>
      <c r="E123" s="48"/>
      <c r="F123" s="47"/>
      <c r="G123" s="50"/>
      <c r="H123" s="47">
        <v>1</v>
      </c>
      <c r="I123" s="48"/>
      <c r="J123" s="22">
        <v>2</v>
      </c>
      <c r="K123" s="22">
        <v>2</v>
      </c>
      <c r="L123" s="48"/>
      <c r="M123" s="22">
        <v>2</v>
      </c>
      <c r="N123" s="48"/>
      <c r="O123" s="47">
        <v>2</v>
      </c>
      <c r="P123" s="48"/>
      <c r="Q123" s="48"/>
      <c r="R123" s="47">
        <v>2</v>
      </c>
      <c r="S123" s="47">
        <v>2</v>
      </c>
      <c r="T123" s="47">
        <v>1</v>
      </c>
      <c r="U123" s="47"/>
      <c r="V123" s="47">
        <v>1</v>
      </c>
      <c r="W123" s="47">
        <v>1</v>
      </c>
      <c r="X123" s="22">
        <v>3</v>
      </c>
      <c r="Y123" s="22">
        <f t="shared" ref="Y123:Y135" si="14">SUM(E123:X123)</f>
        <v>19</v>
      </c>
      <c r="Z123" s="10">
        <v>2</v>
      </c>
    </row>
    <row r="124" spans="1:26" x14ac:dyDescent="0.25">
      <c r="A124" s="3">
        <v>75</v>
      </c>
      <c r="B124" s="46" t="s">
        <v>206</v>
      </c>
      <c r="C124" s="46" t="s">
        <v>8</v>
      </c>
      <c r="D124" s="3" t="s">
        <v>140</v>
      </c>
      <c r="E124" s="48"/>
      <c r="F124" s="47"/>
      <c r="G124" s="50"/>
      <c r="H124" s="47"/>
      <c r="I124" s="47"/>
      <c r="J124" s="47">
        <v>1</v>
      </c>
      <c r="K124" s="47">
        <v>1</v>
      </c>
      <c r="L124" s="22">
        <v>2</v>
      </c>
      <c r="M124" s="48"/>
      <c r="N124" s="47">
        <v>1</v>
      </c>
      <c r="O124" s="47">
        <v>1</v>
      </c>
      <c r="P124" s="22">
        <v>3</v>
      </c>
      <c r="Q124" s="48"/>
      <c r="R124" s="47">
        <v>1</v>
      </c>
      <c r="S124" s="47">
        <v>1</v>
      </c>
      <c r="T124" s="47">
        <v>1</v>
      </c>
      <c r="U124" s="47"/>
      <c r="V124" s="47">
        <v>1</v>
      </c>
      <c r="W124" s="47"/>
      <c r="X124" s="47"/>
      <c r="Y124" s="22">
        <f t="shared" si="14"/>
        <v>13</v>
      </c>
      <c r="Z124" s="10">
        <v>3</v>
      </c>
    </row>
    <row r="125" spans="1:26" x14ac:dyDescent="0.25">
      <c r="A125" s="3">
        <v>79</v>
      </c>
      <c r="B125" s="3" t="s">
        <v>52</v>
      </c>
      <c r="C125" s="3" t="s">
        <v>53</v>
      </c>
      <c r="D125" s="3" t="s">
        <v>149</v>
      </c>
      <c r="E125" s="22">
        <v>1</v>
      </c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22">
        <v>3</v>
      </c>
      <c r="U125" s="22"/>
      <c r="V125" s="22">
        <v>3</v>
      </c>
      <c r="W125" s="22">
        <v>3</v>
      </c>
      <c r="X125" s="47">
        <v>2</v>
      </c>
      <c r="Y125" s="22">
        <f>SUM(E125:X125)</f>
        <v>12</v>
      </c>
      <c r="Z125" s="10">
        <v>4</v>
      </c>
    </row>
    <row r="126" spans="1:26" x14ac:dyDescent="0.25">
      <c r="A126" s="3">
        <v>73</v>
      </c>
      <c r="B126" s="3" t="s">
        <v>91</v>
      </c>
      <c r="C126" s="3" t="s">
        <v>150</v>
      </c>
      <c r="D126" s="3" t="s">
        <v>247</v>
      </c>
      <c r="E126" s="22"/>
      <c r="F126" s="22">
        <v>2</v>
      </c>
      <c r="G126" s="22">
        <v>1</v>
      </c>
      <c r="H126" s="22">
        <v>2</v>
      </c>
      <c r="I126" s="42"/>
      <c r="J126" s="47">
        <v>1</v>
      </c>
      <c r="K126" s="47">
        <v>1</v>
      </c>
      <c r="L126" s="42"/>
      <c r="M126" s="42"/>
      <c r="N126" s="42"/>
      <c r="O126" s="42"/>
      <c r="P126" s="47">
        <v>1</v>
      </c>
      <c r="Q126" s="47">
        <v>1</v>
      </c>
      <c r="R126" s="42"/>
      <c r="S126" s="47">
        <v>1</v>
      </c>
      <c r="T126" s="42"/>
      <c r="U126" s="42"/>
      <c r="V126" s="42"/>
      <c r="W126" s="42"/>
      <c r="X126" s="42"/>
      <c r="Y126" s="22">
        <f>SUM(E126:X126)</f>
        <v>10</v>
      </c>
      <c r="Z126" s="10">
        <v>5</v>
      </c>
    </row>
    <row r="127" spans="1:26" x14ac:dyDescent="0.25">
      <c r="A127" s="3">
        <v>72</v>
      </c>
      <c r="B127" s="46" t="s">
        <v>151</v>
      </c>
      <c r="C127" s="46" t="s">
        <v>152</v>
      </c>
      <c r="D127" s="46" t="s">
        <v>41</v>
      </c>
      <c r="E127" s="47"/>
      <c r="F127" s="47">
        <v>1</v>
      </c>
      <c r="G127" s="47">
        <v>1</v>
      </c>
      <c r="H127" s="48"/>
      <c r="I127" s="22">
        <v>2</v>
      </c>
      <c r="J127" s="48"/>
      <c r="K127" s="47">
        <v>1</v>
      </c>
      <c r="L127" s="48"/>
      <c r="M127" s="47">
        <v>1</v>
      </c>
      <c r="N127" s="22">
        <v>2</v>
      </c>
      <c r="O127" s="48"/>
      <c r="P127" s="47">
        <v>1</v>
      </c>
      <c r="Q127" s="48"/>
      <c r="R127" s="48"/>
      <c r="S127" s="48"/>
      <c r="T127" s="48"/>
      <c r="U127" s="48"/>
      <c r="V127" s="48"/>
      <c r="W127" s="48"/>
      <c r="X127" s="48"/>
      <c r="Y127" s="22">
        <f t="shared" si="14"/>
        <v>9</v>
      </c>
      <c r="Z127" s="10" t="s">
        <v>234</v>
      </c>
    </row>
    <row r="128" spans="1:26" x14ac:dyDescent="0.25">
      <c r="A128" s="3">
        <v>71</v>
      </c>
      <c r="B128" s="3" t="s">
        <v>57</v>
      </c>
      <c r="C128" s="3" t="s">
        <v>174</v>
      </c>
      <c r="D128" s="3" t="s">
        <v>144</v>
      </c>
      <c r="E128" s="22">
        <v>1</v>
      </c>
      <c r="F128" s="22">
        <v>1</v>
      </c>
      <c r="G128" s="22">
        <v>1</v>
      </c>
      <c r="H128" s="47">
        <v>1</v>
      </c>
      <c r="I128" s="42"/>
      <c r="J128" s="42"/>
      <c r="K128" s="42"/>
      <c r="L128" s="47">
        <v>1</v>
      </c>
      <c r="M128" s="42"/>
      <c r="N128" s="47">
        <v>1</v>
      </c>
      <c r="O128" s="47">
        <v>1</v>
      </c>
      <c r="P128" s="42"/>
      <c r="Q128" s="42"/>
      <c r="R128" s="47">
        <v>1</v>
      </c>
      <c r="S128" s="47"/>
      <c r="T128" s="47"/>
      <c r="U128" s="47"/>
      <c r="V128" s="47"/>
      <c r="W128" s="47">
        <v>1</v>
      </c>
      <c r="X128" s="47"/>
      <c r="Y128" s="22">
        <f t="shared" si="14"/>
        <v>9</v>
      </c>
      <c r="Z128" s="10" t="s">
        <v>234</v>
      </c>
    </row>
    <row r="129" spans="1:28" x14ac:dyDescent="0.25">
      <c r="A129" s="3">
        <v>85</v>
      </c>
      <c r="B129" s="46" t="s">
        <v>93</v>
      </c>
      <c r="C129" s="46" t="s">
        <v>190</v>
      </c>
      <c r="D129" s="3" t="s">
        <v>144</v>
      </c>
      <c r="E129" s="48"/>
      <c r="F129" s="47"/>
      <c r="G129" s="50"/>
      <c r="H129" s="47">
        <v>1</v>
      </c>
      <c r="I129" s="47">
        <v>1</v>
      </c>
      <c r="J129" s="48"/>
      <c r="K129" s="48"/>
      <c r="L129" s="48"/>
      <c r="M129" s="47">
        <v>1</v>
      </c>
      <c r="N129" s="48"/>
      <c r="O129" s="48"/>
      <c r="P129" s="47">
        <v>1</v>
      </c>
      <c r="Q129" s="47">
        <v>1</v>
      </c>
      <c r="R129" s="48"/>
      <c r="S129" s="48"/>
      <c r="T129" s="48"/>
      <c r="U129" s="48"/>
      <c r="V129" s="47">
        <v>1</v>
      </c>
      <c r="W129" s="47">
        <v>1</v>
      </c>
      <c r="X129" s="47">
        <v>1</v>
      </c>
      <c r="Y129" s="22">
        <f>SUM(E129:X129)</f>
        <v>8</v>
      </c>
      <c r="Z129" s="10">
        <v>8</v>
      </c>
    </row>
    <row r="130" spans="1:28" x14ac:dyDescent="0.25">
      <c r="A130" s="3">
        <v>70</v>
      </c>
      <c r="B130" s="3" t="s">
        <v>54</v>
      </c>
      <c r="C130" s="3" t="s">
        <v>55</v>
      </c>
      <c r="D130" s="3" t="s">
        <v>148</v>
      </c>
      <c r="E130" s="22">
        <v>1</v>
      </c>
      <c r="F130" s="42"/>
      <c r="G130" s="22">
        <v>2</v>
      </c>
      <c r="H130" s="42"/>
      <c r="I130" s="42"/>
      <c r="J130" s="42"/>
      <c r="K130" s="42"/>
      <c r="L130" s="42"/>
      <c r="M130" s="47">
        <v>1</v>
      </c>
      <c r="N130" s="47">
        <v>1</v>
      </c>
      <c r="O130" s="42"/>
      <c r="P130" s="42"/>
      <c r="Q130" s="47">
        <v>2</v>
      </c>
      <c r="R130" s="42"/>
      <c r="S130" s="42"/>
      <c r="T130" s="42"/>
      <c r="U130" s="42"/>
      <c r="V130" s="42"/>
      <c r="W130" s="42"/>
      <c r="X130" s="42"/>
      <c r="Y130" s="22">
        <f t="shared" si="14"/>
        <v>7</v>
      </c>
      <c r="Z130" s="10">
        <v>9</v>
      </c>
    </row>
    <row r="131" spans="1:28" x14ac:dyDescent="0.25">
      <c r="A131" s="3">
        <v>76</v>
      </c>
      <c r="B131" s="46" t="s">
        <v>91</v>
      </c>
      <c r="C131" s="46" t="s">
        <v>153</v>
      </c>
      <c r="D131" s="3" t="s">
        <v>247</v>
      </c>
      <c r="E131" s="48"/>
      <c r="F131" s="47">
        <v>1</v>
      </c>
      <c r="G131" s="50"/>
      <c r="H131" s="48"/>
      <c r="I131" s="47">
        <v>1</v>
      </c>
      <c r="J131" s="47">
        <v>1</v>
      </c>
      <c r="K131" s="48"/>
      <c r="L131" s="48"/>
      <c r="M131" s="48"/>
      <c r="N131" s="48"/>
      <c r="O131" s="48"/>
      <c r="P131" s="48"/>
      <c r="Q131" s="47">
        <v>1</v>
      </c>
      <c r="R131" s="47">
        <v>1</v>
      </c>
      <c r="S131" s="47"/>
      <c r="T131" s="47"/>
      <c r="U131" s="47"/>
      <c r="V131" s="47"/>
      <c r="W131" s="47"/>
      <c r="X131" s="47">
        <v>1</v>
      </c>
      <c r="Y131" s="22">
        <f t="shared" si="14"/>
        <v>6</v>
      </c>
      <c r="Z131" s="10">
        <v>10</v>
      </c>
    </row>
    <row r="132" spans="1:28" x14ac:dyDescent="0.25">
      <c r="A132" s="3">
        <v>78</v>
      </c>
      <c r="B132" s="3" t="s">
        <v>47</v>
      </c>
      <c r="C132" s="3" t="s">
        <v>48</v>
      </c>
      <c r="D132" s="3" t="s">
        <v>49</v>
      </c>
      <c r="E132" s="22">
        <v>3</v>
      </c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22">
        <f t="shared" si="14"/>
        <v>3</v>
      </c>
      <c r="Z132" s="10" t="s">
        <v>281</v>
      </c>
    </row>
    <row r="133" spans="1:28" x14ac:dyDescent="0.25">
      <c r="A133" s="3">
        <v>83</v>
      </c>
      <c r="B133" s="46" t="s">
        <v>194</v>
      </c>
      <c r="C133" s="46" t="s">
        <v>233</v>
      </c>
      <c r="D133" s="3" t="s">
        <v>195</v>
      </c>
      <c r="E133" s="48"/>
      <c r="F133" s="47"/>
      <c r="G133" s="50"/>
      <c r="H133" s="47"/>
      <c r="I133" s="47">
        <v>1</v>
      </c>
      <c r="J133" s="48"/>
      <c r="K133" s="48"/>
      <c r="L133" s="48"/>
      <c r="M133" s="48"/>
      <c r="N133" s="48"/>
      <c r="O133" s="48"/>
      <c r="P133" s="48"/>
      <c r="Q133" s="48"/>
      <c r="R133" s="48"/>
      <c r="S133" s="47">
        <v>1</v>
      </c>
      <c r="T133" s="48"/>
      <c r="U133" s="48"/>
      <c r="V133" s="48"/>
      <c r="W133" s="48"/>
      <c r="X133" s="47">
        <v>1</v>
      </c>
      <c r="Y133" s="22">
        <f>SUM(E133:X133)</f>
        <v>3</v>
      </c>
      <c r="Z133" s="10" t="s">
        <v>281</v>
      </c>
    </row>
    <row r="134" spans="1:28" x14ac:dyDescent="0.25">
      <c r="A134" s="3">
        <v>80</v>
      </c>
      <c r="B134" s="46" t="s">
        <v>183</v>
      </c>
      <c r="C134" s="46" t="s">
        <v>44</v>
      </c>
      <c r="D134" s="3" t="s">
        <v>45</v>
      </c>
      <c r="E134" s="48"/>
      <c r="F134" s="47"/>
      <c r="G134" s="50"/>
      <c r="H134" s="47"/>
      <c r="I134" s="47"/>
      <c r="J134" s="47"/>
      <c r="K134" s="47"/>
      <c r="L134" s="47">
        <v>1</v>
      </c>
      <c r="M134" s="48"/>
      <c r="N134" s="48"/>
      <c r="O134" s="47">
        <v>1</v>
      </c>
      <c r="P134" s="48"/>
      <c r="Q134" s="48"/>
      <c r="R134" s="48"/>
      <c r="S134" s="48"/>
      <c r="T134" s="48"/>
      <c r="U134" s="48"/>
      <c r="V134" s="48"/>
      <c r="W134" s="48"/>
      <c r="X134" s="48"/>
      <c r="Y134" s="22">
        <f t="shared" si="14"/>
        <v>2</v>
      </c>
      <c r="Z134" s="10" t="s">
        <v>355</v>
      </c>
    </row>
    <row r="135" spans="1:28" ht="15.75" thickBot="1" x14ac:dyDescent="0.3">
      <c r="A135" s="3">
        <v>84</v>
      </c>
      <c r="B135" s="46" t="s">
        <v>227</v>
      </c>
      <c r="C135" s="46" t="s">
        <v>207</v>
      </c>
      <c r="D135" s="3" t="s">
        <v>45</v>
      </c>
      <c r="E135" s="48"/>
      <c r="F135" s="47"/>
      <c r="G135" s="50"/>
      <c r="H135" s="47"/>
      <c r="I135" s="47"/>
      <c r="J135" s="47"/>
      <c r="K135" s="47"/>
      <c r="L135" s="47">
        <v>1</v>
      </c>
      <c r="M135" s="48"/>
      <c r="N135" s="48"/>
      <c r="O135" s="48"/>
      <c r="P135" s="48"/>
      <c r="Q135" s="48"/>
      <c r="R135" s="48"/>
      <c r="S135" s="48"/>
      <c r="T135" s="47">
        <v>1</v>
      </c>
      <c r="U135" s="47"/>
      <c r="V135" s="47"/>
      <c r="W135" s="47"/>
      <c r="X135" s="48"/>
      <c r="Y135" s="22">
        <f t="shared" si="14"/>
        <v>2</v>
      </c>
      <c r="Z135" s="10" t="s">
        <v>355</v>
      </c>
    </row>
    <row r="136" spans="1:28" ht="16.5" thickTop="1" thickBot="1" x14ac:dyDescent="0.3">
      <c r="E136" s="23">
        <f t="shared" ref="E136:Y136" si="15">SUM(E122:E135)</f>
        <v>8</v>
      </c>
      <c r="F136" s="23">
        <f t="shared" si="15"/>
        <v>8</v>
      </c>
      <c r="G136" s="23">
        <f t="shared" si="15"/>
        <v>8</v>
      </c>
      <c r="H136" s="23">
        <f t="shared" si="15"/>
        <v>8</v>
      </c>
      <c r="I136" s="23">
        <f t="shared" si="15"/>
        <v>8</v>
      </c>
      <c r="J136" s="23">
        <f t="shared" si="15"/>
        <v>8</v>
      </c>
      <c r="K136" s="23">
        <f t="shared" si="15"/>
        <v>8</v>
      </c>
      <c r="L136" s="23">
        <f t="shared" si="15"/>
        <v>8</v>
      </c>
      <c r="M136" s="23">
        <f t="shared" si="15"/>
        <v>8</v>
      </c>
      <c r="N136" s="23">
        <f t="shared" si="15"/>
        <v>8</v>
      </c>
      <c r="O136" s="23">
        <f t="shared" si="15"/>
        <v>8</v>
      </c>
      <c r="P136" s="23">
        <f t="shared" si="15"/>
        <v>8</v>
      </c>
      <c r="Q136" s="23">
        <f t="shared" si="15"/>
        <v>8</v>
      </c>
      <c r="R136" s="23">
        <f t="shared" si="15"/>
        <v>8</v>
      </c>
      <c r="S136" s="23">
        <f t="shared" si="15"/>
        <v>8</v>
      </c>
      <c r="T136" s="23">
        <f t="shared" si="15"/>
        <v>8</v>
      </c>
      <c r="U136" s="23">
        <f t="shared" si="15"/>
        <v>1.5</v>
      </c>
      <c r="V136" s="23">
        <f t="shared" si="15"/>
        <v>8</v>
      </c>
      <c r="W136" s="23">
        <f t="shared" si="15"/>
        <v>8</v>
      </c>
      <c r="X136" s="23">
        <f t="shared" si="15"/>
        <v>8</v>
      </c>
      <c r="Y136" s="23">
        <f t="shared" si="15"/>
        <v>153.5</v>
      </c>
      <c r="Z136" s="21">
        <f>SUM(E138:E142)</f>
        <v>0</v>
      </c>
    </row>
    <row r="137" spans="1:28" ht="30.75" thickTop="1" x14ac:dyDescent="0.25">
      <c r="A137" s="19" t="s">
        <v>19</v>
      </c>
      <c r="B137" s="117" t="s">
        <v>20</v>
      </c>
      <c r="C137" s="117"/>
      <c r="D137" s="20" t="s">
        <v>18</v>
      </c>
      <c r="E137" s="17">
        <v>41374</v>
      </c>
      <c r="F137" s="33">
        <v>41381</v>
      </c>
      <c r="G137" s="33">
        <f t="shared" ref="G137:X137" si="16">+F137+7</f>
        <v>41388</v>
      </c>
      <c r="H137" s="33">
        <f t="shared" si="16"/>
        <v>41395</v>
      </c>
      <c r="I137" s="33">
        <f t="shared" si="16"/>
        <v>41402</v>
      </c>
      <c r="J137" s="33">
        <f t="shared" si="16"/>
        <v>41409</v>
      </c>
      <c r="K137" s="33">
        <f t="shared" si="16"/>
        <v>41416</v>
      </c>
      <c r="L137" s="33">
        <f t="shared" si="16"/>
        <v>41423</v>
      </c>
      <c r="M137" s="33">
        <f t="shared" si="16"/>
        <v>41430</v>
      </c>
      <c r="N137" s="33">
        <f t="shared" si="16"/>
        <v>41437</v>
      </c>
      <c r="O137" s="33">
        <f t="shared" si="16"/>
        <v>41444</v>
      </c>
      <c r="P137" s="33">
        <f t="shared" si="16"/>
        <v>41451</v>
      </c>
      <c r="Q137" s="33">
        <f t="shared" si="16"/>
        <v>41458</v>
      </c>
      <c r="R137" s="33">
        <f t="shared" si="16"/>
        <v>41465</v>
      </c>
      <c r="S137" s="33">
        <f t="shared" si="16"/>
        <v>41472</v>
      </c>
      <c r="T137" s="33">
        <f t="shared" si="16"/>
        <v>41479</v>
      </c>
      <c r="U137" s="33">
        <f t="shared" si="16"/>
        <v>41486</v>
      </c>
      <c r="V137" s="33">
        <f t="shared" si="16"/>
        <v>41493</v>
      </c>
      <c r="W137" s="33">
        <f t="shared" si="16"/>
        <v>41500</v>
      </c>
      <c r="X137" s="33">
        <f t="shared" si="16"/>
        <v>41507</v>
      </c>
      <c r="Y137" s="18" t="s">
        <v>13</v>
      </c>
      <c r="Z137" s="9" t="s">
        <v>17</v>
      </c>
      <c r="AA137" s="42"/>
    </row>
    <row r="138" spans="1:28" x14ac:dyDescent="0.25">
      <c r="A138" s="1" t="s">
        <v>58</v>
      </c>
      <c r="V138" s="42"/>
      <c r="AB138" s="42"/>
    </row>
    <row r="139" spans="1:28" x14ac:dyDescent="0.25">
      <c r="A139" s="72">
        <v>88</v>
      </c>
      <c r="B139" s="72" t="s">
        <v>284</v>
      </c>
      <c r="C139" s="72" t="s">
        <v>285</v>
      </c>
      <c r="D139" s="72" t="s">
        <v>31</v>
      </c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47"/>
      <c r="Q139" s="47">
        <v>1.5</v>
      </c>
      <c r="R139" s="47">
        <v>1.5</v>
      </c>
      <c r="S139" s="47">
        <v>1.5</v>
      </c>
      <c r="T139" s="47">
        <v>1.5</v>
      </c>
      <c r="U139" s="47">
        <v>1.5</v>
      </c>
      <c r="V139" s="47">
        <v>1.5</v>
      </c>
      <c r="W139" s="47">
        <v>1.5</v>
      </c>
      <c r="X139" s="47">
        <v>1.5</v>
      </c>
      <c r="Y139" s="77">
        <f>SUM(E139:X139)</f>
        <v>12</v>
      </c>
      <c r="Z139" s="10">
        <v>1</v>
      </c>
    </row>
    <row r="140" spans="1:28" x14ac:dyDescent="0.25">
      <c r="A140" s="72">
        <v>87</v>
      </c>
      <c r="B140" s="72" t="s">
        <v>271</v>
      </c>
      <c r="C140" s="72" t="s">
        <v>272</v>
      </c>
      <c r="D140" s="72" t="s">
        <v>45</v>
      </c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47">
        <v>1.5</v>
      </c>
      <c r="R140" s="47">
        <v>1</v>
      </c>
      <c r="S140" s="47">
        <v>1</v>
      </c>
      <c r="T140" s="47">
        <v>1</v>
      </c>
      <c r="U140" s="77"/>
      <c r="V140" s="47">
        <v>1</v>
      </c>
      <c r="W140" s="48"/>
      <c r="X140" s="48"/>
      <c r="Y140" s="77">
        <f>SUM(E140:X140)</f>
        <v>5.5</v>
      </c>
      <c r="Z140" s="10">
        <v>2</v>
      </c>
    </row>
    <row r="141" spans="1:28" ht="15.75" thickBot="1" x14ac:dyDescent="0.3">
      <c r="A141" s="72">
        <v>86</v>
      </c>
      <c r="B141" s="72" t="s">
        <v>237</v>
      </c>
      <c r="C141" s="72" t="s">
        <v>238</v>
      </c>
      <c r="D141" s="72" t="s">
        <v>139</v>
      </c>
      <c r="E141" s="21"/>
      <c r="F141" s="21"/>
      <c r="G141" s="21"/>
      <c r="H141" s="21"/>
      <c r="I141" s="21"/>
      <c r="J141" s="21"/>
      <c r="K141" s="21"/>
      <c r="L141" s="21"/>
      <c r="M141" s="3">
        <v>1.5</v>
      </c>
      <c r="N141" s="21"/>
      <c r="O141" s="21"/>
      <c r="P141" s="47">
        <v>1</v>
      </c>
      <c r="X141" s="48"/>
      <c r="Y141" s="47">
        <f t="shared" ref="Y141" si="17">SUM(E141:X141)</f>
        <v>2.5</v>
      </c>
      <c r="Z141" s="10">
        <v>3</v>
      </c>
    </row>
    <row r="142" spans="1:28" ht="16.5" thickTop="1" thickBot="1" x14ac:dyDescent="0.3">
      <c r="E142" s="4">
        <f t="shared" ref="E142:X142" si="18">SUM(E139:E141)</f>
        <v>0</v>
      </c>
      <c r="F142" s="4">
        <f t="shared" si="18"/>
        <v>0</v>
      </c>
      <c r="G142" s="4">
        <f t="shared" si="18"/>
        <v>0</v>
      </c>
      <c r="H142" s="4">
        <f t="shared" si="18"/>
        <v>0</v>
      </c>
      <c r="I142" s="4">
        <f t="shared" si="18"/>
        <v>0</v>
      </c>
      <c r="J142" s="4">
        <f t="shared" si="18"/>
        <v>0</v>
      </c>
      <c r="K142" s="4">
        <f t="shared" si="18"/>
        <v>0</v>
      </c>
      <c r="L142" s="4">
        <f t="shared" si="18"/>
        <v>0</v>
      </c>
      <c r="M142" s="4">
        <f t="shared" si="18"/>
        <v>1.5</v>
      </c>
      <c r="N142" s="4">
        <f t="shared" si="18"/>
        <v>0</v>
      </c>
      <c r="O142" s="4">
        <f t="shared" si="18"/>
        <v>0</v>
      </c>
      <c r="P142" s="4">
        <f t="shared" si="18"/>
        <v>2.5</v>
      </c>
      <c r="Q142" s="4">
        <f t="shared" si="18"/>
        <v>1.5</v>
      </c>
      <c r="R142" s="4">
        <f t="shared" si="18"/>
        <v>2.5</v>
      </c>
      <c r="S142" s="4">
        <f t="shared" si="18"/>
        <v>2.5</v>
      </c>
      <c r="T142" s="4">
        <f t="shared" si="18"/>
        <v>2.5</v>
      </c>
      <c r="U142" s="4">
        <f t="shared" si="18"/>
        <v>1.5</v>
      </c>
      <c r="V142" s="4">
        <f t="shared" si="18"/>
        <v>2.5</v>
      </c>
      <c r="W142" s="4">
        <f t="shared" si="18"/>
        <v>1.5</v>
      </c>
      <c r="X142" s="4">
        <f t="shared" si="18"/>
        <v>1.5</v>
      </c>
      <c r="Y142" s="23">
        <f>SUM(Y139:Y141)</f>
        <v>20</v>
      </c>
      <c r="Z142" s="55">
        <f>SUM(E164:E168)</f>
        <v>2.5</v>
      </c>
    </row>
    <row r="143" spans="1:28" ht="15.75" thickTop="1" x14ac:dyDescent="0.25"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25"/>
      <c r="Z143" s="25"/>
      <c r="AA143" s="25"/>
    </row>
    <row r="144" spans="1:28" x14ac:dyDescent="0.25">
      <c r="Y144" s="25"/>
    </row>
    <row r="145" spans="1:37" ht="15.75" x14ac:dyDescent="0.25">
      <c r="A145" s="118" t="s">
        <v>256</v>
      </c>
      <c r="B145" s="118"/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</row>
    <row r="146" spans="1:37" ht="15.75" x14ac:dyDescent="0.25">
      <c r="A146" s="118" t="s">
        <v>350</v>
      </c>
      <c r="B146" s="118"/>
      <c r="C146" s="118"/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</row>
    <row r="147" spans="1:37" ht="15.75" x14ac:dyDescent="0.25">
      <c r="A147" s="114"/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</row>
    <row r="148" spans="1:37" ht="15.75" x14ac:dyDescent="0.25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102"/>
      <c r="V148" s="102"/>
      <c r="W148" s="102"/>
      <c r="X148" s="96"/>
      <c r="Y148" s="96"/>
      <c r="Z148" s="9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</row>
    <row r="149" spans="1:37" ht="20.25" x14ac:dyDescent="0.3">
      <c r="A149" s="115" t="s">
        <v>349</v>
      </c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15"/>
      <c r="Z149" s="115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</row>
    <row r="150" spans="1:37" ht="15.75" x14ac:dyDescent="0.25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102"/>
      <c r="V150" s="102"/>
      <c r="W150" s="102"/>
      <c r="X150" s="96"/>
      <c r="Y150" s="96"/>
      <c r="Z150" s="9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</row>
    <row r="151" spans="1:37" ht="15.75" x14ac:dyDescent="0.25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102"/>
      <c r="V151" s="102"/>
      <c r="W151" s="102"/>
      <c r="X151" s="96"/>
      <c r="Y151" s="96"/>
      <c r="Z151" s="9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</row>
    <row r="152" spans="1:37" ht="15.75" x14ac:dyDescent="0.25">
      <c r="A152" s="13" t="s">
        <v>22</v>
      </c>
      <c r="B152" s="14"/>
      <c r="C152" s="14"/>
      <c r="D152" s="14"/>
      <c r="E152" s="14"/>
      <c r="F152" s="14"/>
      <c r="G152" s="14"/>
      <c r="H152" s="14"/>
      <c r="I152" s="14"/>
      <c r="Y152" s="15" t="s">
        <v>23</v>
      </c>
    </row>
    <row r="153" spans="1:37" ht="15.75" x14ac:dyDescent="0.25">
      <c r="A153" s="13"/>
      <c r="B153" s="14"/>
      <c r="C153" s="14"/>
      <c r="D153" s="14"/>
      <c r="E153" s="14"/>
      <c r="F153" s="14"/>
      <c r="G153" s="14"/>
      <c r="H153" s="14"/>
      <c r="I153" s="14"/>
      <c r="Y153" s="15"/>
    </row>
    <row r="154" spans="1:37" ht="15.75" x14ac:dyDescent="0.25">
      <c r="A154" s="13"/>
      <c r="B154" s="14"/>
      <c r="C154" s="14"/>
      <c r="D154" s="14"/>
      <c r="E154" s="14"/>
      <c r="F154" s="14"/>
      <c r="G154" s="14"/>
      <c r="H154" s="14"/>
      <c r="I154" s="14"/>
      <c r="Y154" s="15"/>
    </row>
    <row r="155" spans="1:37" ht="15.75" x14ac:dyDescent="0.25">
      <c r="A155" s="13"/>
      <c r="B155" s="14"/>
      <c r="C155" s="14"/>
      <c r="D155" s="14"/>
      <c r="E155" s="14"/>
      <c r="F155" s="14"/>
      <c r="G155" s="14"/>
      <c r="H155" s="14"/>
      <c r="I155" s="14"/>
      <c r="Y155" s="15"/>
    </row>
    <row r="156" spans="1:37" ht="20.25" x14ac:dyDescent="0.3">
      <c r="A156" s="115" t="s">
        <v>16</v>
      </c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15"/>
      <c r="Z156" s="115"/>
    </row>
    <row r="157" spans="1:37" x14ac:dyDescent="0.25">
      <c r="A157" s="116" t="s">
        <v>15</v>
      </c>
      <c r="B157" s="116"/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</row>
    <row r="158" spans="1:37" x14ac:dyDescent="0.25">
      <c r="A158" s="8"/>
      <c r="B158" s="8"/>
      <c r="C158" s="8"/>
      <c r="D158" s="8"/>
      <c r="E158" s="8"/>
      <c r="F158" s="8"/>
      <c r="G158" s="39"/>
      <c r="H158" s="39"/>
      <c r="I158" s="8"/>
      <c r="J158" s="8"/>
      <c r="K158" s="8"/>
      <c r="L158" s="8"/>
      <c r="M158" s="65"/>
      <c r="N158" s="65"/>
      <c r="O158" s="8"/>
      <c r="P158" s="85"/>
      <c r="Q158" s="73"/>
      <c r="R158" s="8"/>
      <c r="S158" s="97"/>
      <c r="T158" s="97"/>
      <c r="U158" s="103"/>
      <c r="V158" s="103"/>
      <c r="W158" s="103"/>
      <c r="X158" s="97"/>
      <c r="Y158" s="8"/>
      <c r="Z158" s="8"/>
    </row>
    <row r="159" spans="1:37" x14ac:dyDescent="0.25">
      <c r="A159" s="8"/>
      <c r="B159" s="8"/>
      <c r="C159" s="8"/>
      <c r="D159" s="8"/>
      <c r="E159" s="8"/>
      <c r="F159" s="8"/>
      <c r="G159" s="39"/>
      <c r="H159" s="39"/>
      <c r="I159" s="8"/>
      <c r="J159" s="8"/>
      <c r="K159" s="8"/>
      <c r="L159" s="8"/>
      <c r="M159" s="65"/>
      <c r="N159" s="65"/>
      <c r="O159" s="8"/>
      <c r="P159" s="85"/>
      <c r="Q159" s="73"/>
      <c r="R159" s="8"/>
      <c r="S159" s="97"/>
      <c r="T159" s="97"/>
      <c r="U159" s="103"/>
      <c r="V159" s="103"/>
      <c r="W159" s="103"/>
      <c r="X159" s="97"/>
      <c r="Y159" s="8"/>
      <c r="Z159" s="8"/>
    </row>
    <row r="160" spans="1:37" x14ac:dyDescent="0.25">
      <c r="A160" s="8"/>
      <c r="B160" s="8"/>
      <c r="C160" s="8"/>
      <c r="D160" s="8"/>
      <c r="E160" s="8"/>
      <c r="F160" s="8"/>
      <c r="G160" s="39"/>
      <c r="H160" s="39"/>
      <c r="I160" s="8"/>
      <c r="J160" s="8"/>
      <c r="K160" s="8"/>
      <c r="L160" s="8"/>
      <c r="M160" s="65"/>
      <c r="N160" s="65"/>
      <c r="O160" s="8"/>
      <c r="P160" s="85"/>
      <c r="Q160" s="73"/>
      <c r="R160" s="8"/>
      <c r="S160" s="97"/>
      <c r="T160" s="97"/>
      <c r="U160" s="103"/>
      <c r="V160" s="103"/>
      <c r="W160" s="103"/>
      <c r="X160" s="97"/>
      <c r="Y160" s="8"/>
      <c r="Z160" s="8"/>
    </row>
    <row r="161" spans="1:26" x14ac:dyDescent="0.25">
      <c r="A161" s="8"/>
      <c r="B161" s="8"/>
      <c r="C161" s="8"/>
      <c r="D161" s="8"/>
      <c r="E161" s="8"/>
      <c r="F161" s="8"/>
      <c r="G161" s="39"/>
      <c r="H161" s="39"/>
      <c r="I161" s="8"/>
      <c r="J161" s="8"/>
      <c r="K161" s="8"/>
      <c r="L161" s="8"/>
      <c r="M161" s="65"/>
      <c r="N161" s="65"/>
      <c r="O161" s="8"/>
      <c r="P161" s="85"/>
      <c r="Q161" s="73"/>
      <c r="R161" s="8"/>
      <c r="S161" s="97"/>
      <c r="T161" s="97"/>
      <c r="U161" s="103"/>
      <c r="V161" s="103"/>
      <c r="W161" s="103"/>
      <c r="X161" s="97"/>
      <c r="Y161" s="8"/>
      <c r="Z161" s="8"/>
    </row>
    <row r="162" spans="1:26" x14ac:dyDescent="0.25">
      <c r="A162" s="8"/>
      <c r="B162" s="8"/>
      <c r="C162" s="8"/>
      <c r="D162" s="8"/>
      <c r="E162" s="8"/>
      <c r="F162" s="8"/>
      <c r="G162" s="39"/>
      <c r="H162" s="39"/>
      <c r="I162" s="8"/>
      <c r="J162" s="8"/>
      <c r="K162" s="8"/>
      <c r="L162" s="8"/>
      <c r="M162" s="65"/>
      <c r="N162" s="65"/>
      <c r="O162" s="8"/>
      <c r="P162" s="85"/>
      <c r="Q162" s="73"/>
      <c r="R162" s="8"/>
      <c r="S162" s="97"/>
      <c r="T162" s="97"/>
      <c r="U162" s="103"/>
      <c r="V162" s="103"/>
      <c r="W162" s="103"/>
      <c r="X162" s="97"/>
      <c r="Y162" s="8"/>
      <c r="Z162" s="8"/>
    </row>
    <row r="163" spans="1:26" ht="30" x14ac:dyDescent="0.25">
      <c r="A163" s="19" t="s">
        <v>19</v>
      </c>
      <c r="B163" s="117" t="s">
        <v>20</v>
      </c>
      <c r="C163" s="117"/>
      <c r="D163" s="20" t="s">
        <v>18</v>
      </c>
      <c r="E163" s="17">
        <v>41374</v>
      </c>
      <c r="F163" s="33">
        <v>41381</v>
      </c>
      <c r="G163" s="33">
        <f t="shared" ref="G163:X163" si="19">+F163+7</f>
        <v>41388</v>
      </c>
      <c r="H163" s="33">
        <f t="shared" si="19"/>
        <v>41395</v>
      </c>
      <c r="I163" s="33">
        <f t="shared" si="19"/>
        <v>41402</v>
      </c>
      <c r="J163" s="33">
        <f t="shared" si="19"/>
        <v>41409</v>
      </c>
      <c r="K163" s="33">
        <f t="shared" si="19"/>
        <v>41416</v>
      </c>
      <c r="L163" s="33">
        <f t="shared" si="19"/>
        <v>41423</v>
      </c>
      <c r="M163" s="33">
        <f t="shared" si="19"/>
        <v>41430</v>
      </c>
      <c r="N163" s="33">
        <f t="shared" si="19"/>
        <v>41437</v>
      </c>
      <c r="O163" s="33">
        <f t="shared" si="19"/>
        <v>41444</v>
      </c>
      <c r="P163" s="33">
        <f t="shared" si="19"/>
        <v>41451</v>
      </c>
      <c r="Q163" s="33">
        <f t="shared" si="19"/>
        <v>41458</v>
      </c>
      <c r="R163" s="33">
        <f t="shared" si="19"/>
        <v>41465</v>
      </c>
      <c r="S163" s="33">
        <f t="shared" si="19"/>
        <v>41472</v>
      </c>
      <c r="T163" s="33">
        <f t="shared" si="19"/>
        <v>41479</v>
      </c>
      <c r="U163" s="33">
        <f t="shared" si="19"/>
        <v>41486</v>
      </c>
      <c r="V163" s="33">
        <f t="shared" si="19"/>
        <v>41493</v>
      </c>
      <c r="W163" s="33">
        <f t="shared" si="19"/>
        <v>41500</v>
      </c>
      <c r="X163" s="33">
        <f t="shared" si="19"/>
        <v>41507</v>
      </c>
      <c r="Y163" s="18" t="s">
        <v>13</v>
      </c>
      <c r="Z163" s="9" t="s">
        <v>17</v>
      </c>
    </row>
    <row r="164" spans="1:26" x14ac:dyDescent="0.25">
      <c r="A164" s="1" t="s">
        <v>59</v>
      </c>
      <c r="B164" s="1"/>
    </row>
    <row r="165" spans="1:26" x14ac:dyDescent="0.25">
      <c r="A165" s="3">
        <v>160</v>
      </c>
      <c r="B165" s="3" t="s">
        <v>60</v>
      </c>
      <c r="C165" s="3" t="s">
        <v>61</v>
      </c>
      <c r="D165" s="3" t="s">
        <v>31</v>
      </c>
      <c r="E165" s="3">
        <v>1.5</v>
      </c>
      <c r="F165" s="22">
        <v>3</v>
      </c>
      <c r="G165" s="22">
        <v>3</v>
      </c>
      <c r="H165" s="22">
        <v>3</v>
      </c>
      <c r="I165" s="22">
        <v>3</v>
      </c>
      <c r="J165" s="22">
        <v>3</v>
      </c>
      <c r="K165" s="22">
        <v>1</v>
      </c>
      <c r="L165" s="22">
        <v>3</v>
      </c>
      <c r="M165" s="22">
        <v>3</v>
      </c>
      <c r="N165" s="22">
        <v>2</v>
      </c>
      <c r="O165" s="22">
        <v>3</v>
      </c>
      <c r="P165" s="22">
        <v>3</v>
      </c>
      <c r="Q165" s="3">
        <v>1.5</v>
      </c>
      <c r="R165" s="22">
        <v>3</v>
      </c>
      <c r="S165" s="3">
        <v>1.5</v>
      </c>
      <c r="T165" s="3">
        <v>1.5</v>
      </c>
      <c r="U165" s="3">
        <v>1.5</v>
      </c>
      <c r="V165" s="3">
        <v>1.5</v>
      </c>
      <c r="W165" s="3">
        <v>1.5</v>
      </c>
      <c r="X165" s="3">
        <v>1.5</v>
      </c>
      <c r="Y165" s="22">
        <f>SUM(E165:X165)</f>
        <v>45</v>
      </c>
      <c r="Z165" s="3">
        <v>1</v>
      </c>
    </row>
    <row r="166" spans="1:26" x14ac:dyDescent="0.25">
      <c r="A166" s="3">
        <v>161</v>
      </c>
      <c r="B166" s="3" t="s">
        <v>52</v>
      </c>
      <c r="C166" s="3" t="s">
        <v>161</v>
      </c>
      <c r="D166" s="3" t="s">
        <v>162</v>
      </c>
      <c r="E166" s="22"/>
      <c r="F166" s="22"/>
      <c r="G166" s="22">
        <v>2</v>
      </c>
      <c r="H166" s="22">
        <v>2</v>
      </c>
      <c r="I166" s="22">
        <v>2</v>
      </c>
      <c r="J166" s="22">
        <v>2</v>
      </c>
      <c r="K166" s="3">
        <v>1.5</v>
      </c>
      <c r="L166" s="22">
        <v>1</v>
      </c>
      <c r="M166" s="22"/>
      <c r="N166" s="22">
        <v>3</v>
      </c>
      <c r="O166" s="22">
        <v>2</v>
      </c>
      <c r="P166" s="22">
        <v>2</v>
      </c>
      <c r="Q166" s="22">
        <v>1</v>
      </c>
      <c r="R166" s="22">
        <v>2</v>
      </c>
      <c r="S166" s="22"/>
      <c r="T166" s="22"/>
      <c r="U166" s="22">
        <v>1</v>
      </c>
      <c r="V166" s="22"/>
      <c r="W166" s="22"/>
      <c r="X166" s="22">
        <v>1</v>
      </c>
      <c r="Y166" s="22">
        <f t="shared" ref="Y166:Y172" si="20">SUM(E166:X166)</f>
        <v>22.5</v>
      </c>
      <c r="Z166" s="10">
        <v>2</v>
      </c>
    </row>
    <row r="167" spans="1:26" x14ac:dyDescent="0.25">
      <c r="A167" s="3">
        <v>163</v>
      </c>
      <c r="B167" s="3" t="s">
        <v>62</v>
      </c>
      <c r="C167" s="3" t="s">
        <v>63</v>
      </c>
      <c r="D167" s="3" t="s">
        <v>144</v>
      </c>
      <c r="E167" s="22">
        <v>1</v>
      </c>
      <c r="F167" s="22">
        <v>1</v>
      </c>
      <c r="G167" s="22"/>
      <c r="H167" s="22"/>
      <c r="I167" s="22"/>
      <c r="J167" s="22"/>
      <c r="K167" s="3">
        <v>0.5</v>
      </c>
      <c r="L167" s="22"/>
      <c r="M167" s="22">
        <v>2</v>
      </c>
      <c r="N167" s="22">
        <v>1</v>
      </c>
      <c r="O167" s="22">
        <v>1</v>
      </c>
      <c r="P167" s="22"/>
      <c r="Q167" s="3">
        <v>0.5</v>
      </c>
      <c r="R167" s="22"/>
      <c r="S167" s="22"/>
      <c r="T167" s="22"/>
      <c r="U167" s="22"/>
      <c r="V167" s="22">
        <v>1</v>
      </c>
      <c r="W167" s="22"/>
      <c r="X167" s="22"/>
      <c r="Y167" s="22">
        <f t="shared" si="20"/>
        <v>8</v>
      </c>
      <c r="Z167" s="10">
        <v>3</v>
      </c>
    </row>
    <row r="168" spans="1:26" x14ac:dyDescent="0.25">
      <c r="A168" s="3">
        <v>166</v>
      </c>
      <c r="B168" s="3" t="s">
        <v>60</v>
      </c>
      <c r="C168" s="3" t="s">
        <v>154</v>
      </c>
      <c r="D168" s="3" t="s">
        <v>41</v>
      </c>
      <c r="E168" s="3"/>
      <c r="F168" s="22">
        <v>2</v>
      </c>
      <c r="G168" s="22">
        <v>1</v>
      </c>
      <c r="H168" s="22">
        <v>1</v>
      </c>
      <c r="I168" s="22">
        <v>1</v>
      </c>
      <c r="J168" s="22">
        <v>1</v>
      </c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>
        <f t="shared" si="20"/>
        <v>6</v>
      </c>
      <c r="Z168" s="10">
        <v>4</v>
      </c>
    </row>
    <row r="169" spans="1:26" x14ac:dyDescent="0.25">
      <c r="A169" s="3">
        <v>173</v>
      </c>
      <c r="B169" s="3" t="s">
        <v>273</v>
      </c>
      <c r="C169" s="3" t="s">
        <v>274</v>
      </c>
      <c r="D169" s="3" t="s">
        <v>247</v>
      </c>
      <c r="E169" s="3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>
        <v>1</v>
      </c>
      <c r="Q169" s="22"/>
      <c r="R169" s="22">
        <v>1</v>
      </c>
      <c r="S169" s="22">
        <v>1</v>
      </c>
      <c r="T169" s="22"/>
      <c r="U169" s="22"/>
      <c r="V169" s="22"/>
      <c r="W169" s="22">
        <v>1</v>
      </c>
      <c r="X169" s="22"/>
      <c r="Y169" s="22">
        <f>SUM(E169:X169)</f>
        <v>4</v>
      </c>
      <c r="Z169" s="10">
        <v>5</v>
      </c>
    </row>
    <row r="170" spans="1:26" x14ac:dyDescent="0.25">
      <c r="A170" s="3">
        <v>168</v>
      </c>
      <c r="B170" s="3" t="s">
        <v>228</v>
      </c>
      <c r="C170" s="3" t="s">
        <v>229</v>
      </c>
      <c r="D170" s="3" t="s">
        <v>230</v>
      </c>
      <c r="E170" s="22"/>
      <c r="F170" s="22"/>
      <c r="G170" s="22"/>
      <c r="H170" s="22"/>
      <c r="I170" s="22"/>
      <c r="J170" s="22"/>
      <c r="K170" s="3"/>
      <c r="L170" s="22">
        <v>2</v>
      </c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>
        <f t="shared" si="20"/>
        <v>2</v>
      </c>
      <c r="Z170" s="10">
        <v>6</v>
      </c>
    </row>
    <row r="171" spans="1:26" x14ac:dyDescent="0.25">
      <c r="A171" s="3">
        <v>162</v>
      </c>
      <c r="B171" s="3" t="s">
        <v>64</v>
      </c>
      <c r="C171" s="3" t="s">
        <v>65</v>
      </c>
      <c r="D171" s="3" t="s">
        <v>41</v>
      </c>
      <c r="E171" s="3">
        <v>0.5</v>
      </c>
      <c r="F171" s="22"/>
      <c r="G171" s="22"/>
      <c r="H171" s="22"/>
      <c r="I171" s="22"/>
      <c r="J171" s="22"/>
      <c r="K171" s="22"/>
      <c r="L171" s="22"/>
      <c r="M171" s="22">
        <v>1</v>
      </c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>
        <f t="shared" si="20"/>
        <v>1.5</v>
      </c>
      <c r="Z171" s="10">
        <v>7</v>
      </c>
    </row>
    <row r="172" spans="1:26" ht="15.75" thickBot="1" x14ac:dyDescent="0.3">
      <c r="A172" s="3">
        <v>172</v>
      </c>
      <c r="B172" s="3" t="s">
        <v>62</v>
      </c>
      <c r="C172" s="3" t="s">
        <v>309</v>
      </c>
      <c r="D172" s="3" t="s">
        <v>247</v>
      </c>
      <c r="E172" s="3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>
        <v>1</v>
      </c>
      <c r="U172" s="22"/>
      <c r="V172" s="22"/>
      <c r="W172" s="22"/>
      <c r="X172" s="22"/>
      <c r="Y172" s="22">
        <f t="shared" si="20"/>
        <v>1</v>
      </c>
      <c r="Z172" s="10">
        <v>8</v>
      </c>
    </row>
    <row r="173" spans="1:26" ht="16.5" thickTop="1" thickBot="1" x14ac:dyDescent="0.3">
      <c r="E173" s="23">
        <f>SUM(E165:E172)</f>
        <v>3</v>
      </c>
      <c r="F173" s="23">
        <f t="shared" ref="F173:X173" si="21">SUM(F165:F172)</f>
        <v>6</v>
      </c>
      <c r="G173" s="23">
        <f t="shared" si="21"/>
        <v>6</v>
      </c>
      <c r="H173" s="23">
        <f t="shared" si="21"/>
        <v>6</v>
      </c>
      <c r="I173" s="23">
        <f t="shared" si="21"/>
        <v>6</v>
      </c>
      <c r="J173" s="23">
        <f t="shared" si="21"/>
        <v>6</v>
      </c>
      <c r="K173" s="23">
        <f t="shared" si="21"/>
        <v>3</v>
      </c>
      <c r="L173" s="23">
        <f t="shared" si="21"/>
        <v>6</v>
      </c>
      <c r="M173" s="23">
        <f t="shared" si="21"/>
        <v>6</v>
      </c>
      <c r="N173" s="23">
        <f t="shared" si="21"/>
        <v>6</v>
      </c>
      <c r="O173" s="23">
        <f t="shared" si="21"/>
        <v>6</v>
      </c>
      <c r="P173" s="23">
        <f t="shared" si="21"/>
        <v>6</v>
      </c>
      <c r="Q173" s="23">
        <f t="shared" si="21"/>
        <v>3</v>
      </c>
      <c r="R173" s="23">
        <f t="shared" si="21"/>
        <v>6</v>
      </c>
      <c r="S173" s="23">
        <f t="shared" si="21"/>
        <v>2.5</v>
      </c>
      <c r="T173" s="23">
        <f t="shared" si="21"/>
        <v>2.5</v>
      </c>
      <c r="U173" s="23">
        <f t="shared" si="21"/>
        <v>2.5</v>
      </c>
      <c r="V173" s="23">
        <f t="shared" si="21"/>
        <v>2.5</v>
      </c>
      <c r="W173" s="23">
        <f t="shared" si="21"/>
        <v>2.5</v>
      </c>
      <c r="X173" s="23">
        <f t="shared" si="21"/>
        <v>2.5</v>
      </c>
      <c r="Y173" s="23">
        <f>SUM(Y165:Y172)</f>
        <v>90</v>
      </c>
      <c r="Z173" s="21">
        <f>SUM(E175:E178)</f>
        <v>3</v>
      </c>
    </row>
    <row r="174" spans="1:26" ht="30.75" thickTop="1" x14ac:dyDescent="0.25">
      <c r="A174" s="19" t="s">
        <v>19</v>
      </c>
      <c r="B174" s="117" t="s">
        <v>20</v>
      </c>
      <c r="C174" s="117"/>
      <c r="D174" s="20" t="s">
        <v>18</v>
      </c>
      <c r="E174" s="17">
        <v>41374</v>
      </c>
      <c r="F174" s="33">
        <v>41381</v>
      </c>
      <c r="G174" s="33">
        <f t="shared" ref="G174:X174" si="22">+F174+7</f>
        <v>41388</v>
      </c>
      <c r="H174" s="33">
        <f t="shared" si="22"/>
        <v>41395</v>
      </c>
      <c r="I174" s="33">
        <f t="shared" si="22"/>
        <v>41402</v>
      </c>
      <c r="J174" s="33">
        <f t="shared" si="22"/>
        <v>41409</v>
      </c>
      <c r="K174" s="33">
        <f t="shared" si="22"/>
        <v>41416</v>
      </c>
      <c r="L174" s="33">
        <f t="shared" si="22"/>
        <v>41423</v>
      </c>
      <c r="M174" s="33">
        <f t="shared" si="22"/>
        <v>41430</v>
      </c>
      <c r="N174" s="33">
        <f t="shared" si="22"/>
        <v>41437</v>
      </c>
      <c r="O174" s="33">
        <f t="shared" si="22"/>
        <v>41444</v>
      </c>
      <c r="P174" s="33">
        <f t="shared" si="22"/>
        <v>41451</v>
      </c>
      <c r="Q174" s="33">
        <f t="shared" si="22"/>
        <v>41458</v>
      </c>
      <c r="R174" s="33">
        <f t="shared" si="22"/>
        <v>41465</v>
      </c>
      <c r="S174" s="33">
        <f t="shared" si="22"/>
        <v>41472</v>
      </c>
      <c r="T174" s="33">
        <f t="shared" si="22"/>
        <v>41479</v>
      </c>
      <c r="U174" s="33">
        <f t="shared" si="22"/>
        <v>41486</v>
      </c>
      <c r="V174" s="33">
        <f t="shared" si="22"/>
        <v>41493</v>
      </c>
      <c r="W174" s="33">
        <f t="shared" si="22"/>
        <v>41500</v>
      </c>
      <c r="X174" s="33">
        <f t="shared" si="22"/>
        <v>41507</v>
      </c>
      <c r="Y174" s="18" t="s">
        <v>13</v>
      </c>
      <c r="Z174" s="9" t="s">
        <v>17</v>
      </c>
    </row>
    <row r="175" spans="1:26" x14ac:dyDescent="0.25">
      <c r="A175" s="1" t="s">
        <v>66</v>
      </c>
      <c r="B175" s="1"/>
    </row>
    <row r="176" spans="1:26" x14ac:dyDescent="0.25">
      <c r="A176" s="3">
        <v>170</v>
      </c>
      <c r="B176" s="3" t="s">
        <v>67</v>
      </c>
      <c r="C176" s="3" t="s">
        <v>68</v>
      </c>
      <c r="D176" s="3" t="s">
        <v>144</v>
      </c>
      <c r="E176" s="3">
        <v>1.5</v>
      </c>
      <c r="F176" s="22">
        <v>3</v>
      </c>
      <c r="G176" s="3">
        <v>1.5</v>
      </c>
      <c r="H176" s="3">
        <v>1.5</v>
      </c>
      <c r="I176" s="22">
        <v>3</v>
      </c>
      <c r="J176" s="3">
        <v>1.5</v>
      </c>
      <c r="K176" s="22">
        <v>3</v>
      </c>
      <c r="L176" s="3">
        <v>1.5</v>
      </c>
      <c r="M176" s="3">
        <v>1.5</v>
      </c>
      <c r="N176" s="3">
        <v>1.5</v>
      </c>
      <c r="O176" s="3">
        <v>1.5</v>
      </c>
      <c r="P176" s="22"/>
      <c r="Q176" s="22">
        <v>3</v>
      </c>
      <c r="R176" s="3">
        <v>1.5</v>
      </c>
      <c r="S176" s="3"/>
      <c r="T176" s="3"/>
      <c r="U176" s="3">
        <v>1.5</v>
      </c>
      <c r="V176" s="3">
        <v>1.5</v>
      </c>
      <c r="W176" s="3">
        <v>1.5</v>
      </c>
      <c r="X176" s="3">
        <v>1.5</v>
      </c>
      <c r="Y176" s="22">
        <f>SUM(E176:X176)</f>
        <v>31.5</v>
      </c>
      <c r="Z176" s="3">
        <v>1</v>
      </c>
    </row>
    <row r="177" spans="1:37" x14ac:dyDescent="0.25">
      <c r="A177" s="3">
        <v>168</v>
      </c>
      <c r="B177" s="3" t="s">
        <v>275</v>
      </c>
      <c r="C177" s="3" t="s">
        <v>72</v>
      </c>
      <c r="D177" s="3" t="s">
        <v>41</v>
      </c>
      <c r="E177" s="3">
        <v>0.5</v>
      </c>
      <c r="F177" s="22"/>
      <c r="G177" s="22">
        <v>1</v>
      </c>
      <c r="H177" s="22">
        <v>1</v>
      </c>
      <c r="I177" s="22">
        <v>2</v>
      </c>
      <c r="J177" s="22">
        <v>1</v>
      </c>
      <c r="K177" s="22"/>
      <c r="L177" s="22">
        <v>1</v>
      </c>
      <c r="M177" s="22"/>
      <c r="N177" s="22"/>
      <c r="O177" s="22">
        <v>1</v>
      </c>
      <c r="P177" s="3">
        <v>1.5</v>
      </c>
      <c r="Q177" s="22">
        <v>2</v>
      </c>
      <c r="R177" s="22">
        <v>1</v>
      </c>
      <c r="S177" s="3">
        <v>1.5</v>
      </c>
      <c r="T177" s="3">
        <v>1.5</v>
      </c>
      <c r="U177" s="3"/>
      <c r="V177" s="22">
        <v>1</v>
      </c>
      <c r="W177" s="3"/>
      <c r="X177" s="22">
        <v>1</v>
      </c>
      <c r="Y177" s="22">
        <f t="shared" ref="Y177:Y182" si="23">SUM(E177:X177)</f>
        <v>17</v>
      </c>
      <c r="Z177" s="10">
        <v>2</v>
      </c>
    </row>
    <row r="178" spans="1:37" x14ac:dyDescent="0.25">
      <c r="A178" s="3">
        <v>169</v>
      </c>
      <c r="B178" s="3" t="s">
        <v>69</v>
      </c>
      <c r="C178" s="3" t="s">
        <v>70</v>
      </c>
      <c r="D178" s="3" t="s">
        <v>71</v>
      </c>
      <c r="E178" s="22">
        <v>1</v>
      </c>
      <c r="F178" s="22">
        <v>2</v>
      </c>
      <c r="G178" s="22"/>
      <c r="H178" s="22"/>
      <c r="I178" s="22"/>
      <c r="J178" s="22"/>
      <c r="K178" s="22">
        <v>1</v>
      </c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>
        <f t="shared" si="23"/>
        <v>4</v>
      </c>
      <c r="Z178" s="10" t="s">
        <v>14</v>
      </c>
    </row>
    <row r="179" spans="1:37" x14ac:dyDescent="0.25">
      <c r="A179" s="3">
        <v>171</v>
      </c>
      <c r="B179" s="3" t="s">
        <v>163</v>
      </c>
      <c r="C179" s="3" t="s">
        <v>164</v>
      </c>
      <c r="D179" s="3" t="s">
        <v>165</v>
      </c>
      <c r="E179" s="22"/>
      <c r="F179" s="22"/>
      <c r="G179" s="3">
        <v>0.5</v>
      </c>
      <c r="H179" s="22"/>
      <c r="I179" s="22">
        <v>1</v>
      </c>
      <c r="J179" s="22"/>
      <c r="K179" s="22"/>
      <c r="L179" s="22"/>
      <c r="M179" s="22"/>
      <c r="N179" s="22">
        <v>1</v>
      </c>
      <c r="O179" s="3">
        <v>0.5</v>
      </c>
      <c r="P179" s="22"/>
      <c r="Q179" s="22"/>
      <c r="R179" s="22"/>
      <c r="S179" s="22">
        <v>1</v>
      </c>
      <c r="T179" s="22"/>
      <c r="U179" s="22"/>
      <c r="V179" s="22"/>
      <c r="W179" s="22"/>
      <c r="X179" s="22"/>
      <c r="Y179" s="22">
        <f t="shared" si="23"/>
        <v>4</v>
      </c>
      <c r="Z179" s="10" t="s">
        <v>14</v>
      </c>
    </row>
    <row r="180" spans="1:37" x14ac:dyDescent="0.25">
      <c r="A180" s="3">
        <v>165</v>
      </c>
      <c r="B180" s="3" t="s">
        <v>77</v>
      </c>
      <c r="C180" s="3" t="s">
        <v>239</v>
      </c>
      <c r="D180" s="3" t="s">
        <v>140</v>
      </c>
      <c r="E180" s="22"/>
      <c r="F180" s="22"/>
      <c r="G180" s="3"/>
      <c r="H180" s="22"/>
      <c r="I180" s="22"/>
      <c r="J180" s="22"/>
      <c r="K180" s="22"/>
      <c r="M180" s="22">
        <v>1</v>
      </c>
      <c r="N180" s="22"/>
      <c r="O180" s="22"/>
      <c r="P180" s="22">
        <v>1</v>
      </c>
      <c r="Q180" s="22">
        <v>1</v>
      </c>
      <c r="R180" s="22"/>
      <c r="S180" s="22"/>
      <c r="T180" s="22"/>
      <c r="U180" s="22"/>
      <c r="V180" s="22"/>
      <c r="W180" s="22"/>
      <c r="X180" s="22"/>
      <c r="Y180" s="22">
        <f t="shared" si="23"/>
        <v>3</v>
      </c>
      <c r="Z180" s="10">
        <v>5</v>
      </c>
    </row>
    <row r="181" spans="1:37" x14ac:dyDescent="0.25">
      <c r="A181" s="3">
        <v>174</v>
      </c>
      <c r="B181" s="3" t="s">
        <v>214</v>
      </c>
      <c r="C181" s="3" t="s">
        <v>231</v>
      </c>
      <c r="D181" s="3" t="s">
        <v>247</v>
      </c>
      <c r="E181" s="22"/>
      <c r="F181" s="22"/>
      <c r="G181" s="22"/>
      <c r="H181" s="22"/>
      <c r="I181" s="22"/>
      <c r="J181" s="22"/>
      <c r="K181" s="22">
        <v>2</v>
      </c>
      <c r="L181" s="3">
        <v>0.5</v>
      </c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>
        <f t="shared" si="23"/>
        <v>2.5</v>
      </c>
      <c r="Z181" s="10" t="s">
        <v>234</v>
      </c>
    </row>
    <row r="182" spans="1:37" ht="15.75" thickBot="1" x14ac:dyDescent="0.3">
      <c r="A182" s="3">
        <v>164</v>
      </c>
      <c r="B182" s="3" t="s">
        <v>155</v>
      </c>
      <c r="C182" s="3" t="s">
        <v>141</v>
      </c>
      <c r="D182" s="3" t="s">
        <v>247</v>
      </c>
      <c r="E182" s="22"/>
      <c r="F182" s="22">
        <v>1</v>
      </c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>
        <v>1</v>
      </c>
      <c r="X182" s="3">
        <v>0.5</v>
      </c>
      <c r="Y182" s="22">
        <f t="shared" si="23"/>
        <v>2.5</v>
      </c>
      <c r="Z182" s="10" t="s">
        <v>234</v>
      </c>
    </row>
    <row r="183" spans="1:37" ht="16.5" thickTop="1" thickBot="1" x14ac:dyDescent="0.3">
      <c r="E183" s="23">
        <f t="shared" ref="E183:Y183" si="24">SUM(E176:E182)</f>
        <v>3</v>
      </c>
      <c r="F183" s="23">
        <f t="shared" si="24"/>
        <v>6</v>
      </c>
      <c r="G183" s="23">
        <f t="shared" si="24"/>
        <v>3</v>
      </c>
      <c r="H183" s="23">
        <f t="shared" si="24"/>
        <v>2.5</v>
      </c>
      <c r="I183" s="23">
        <f t="shared" si="24"/>
        <v>6</v>
      </c>
      <c r="J183" s="23">
        <f t="shared" si="24"/>
        <v>2.5</v>
      </c>
      <c r="K183" s="23">
        <f t="shared" si="24"/>
        <v>6</v>
      </c>
      <c r="L183" s="23">
        <f t="shared" si="24"/>
        <v>3</v>
      </c>
      <c r="M183" s="23">
        <f t="shared" si="24"/>
        <v>2.5</v>
      </c>
      <c r="N183" s="23">
        <f t="shared" si="24"/>
        <v>2.5</v>
      </c>
      <c r="O183" s="23">
        <f t="shared" si="24"/>
        <v>3</v>
      </c>
      <c r="P183" s="23">
        <f t="shared" si="24"/>
        <v>2.5</v>
      </c>
      <c r="Q183" s="23">
        <f t="shared" si="24"/>
        <v>6</v>
      </c>
      <c r="R183" s="23">
        <f t="shared" si="24"/>
        <v>2.5</v>
      </c>
      <c r="S183" s="23">
        <f t="shared" si="24"/>
        <v>2.5</v>
      </c>
      <c r="T183" s="23">
        <f t="shared" si="24"/>
        <v>1.5</v>
      </c>
      <c r="U183" s="23">
        <f t="shared" si="24"/>
        <v>1.5</v>
      </c>
      <c r="V183" s="23">
        <f t="shared" si="24"/>
        <v>2.5</v>
      </c>
      <c r="W183" s="23">
        <f t="shared" si="24"/>
        <v>2.5</v>
      </c>
      <c r="X183" s="23">
        <f t="shared" si="24"/>
        <v>3</v>
      </c>
      <c r="Y183" s="23">
        <f t="shared" si="24"/>
        <v>64.5</v>
      </c>
      <c r="Z183" s="21">
        <f>SUM(E206:E213)</f>
        <v>3</v>
      </c>
    </row>
    <row r="184" spans="1:37" ht="15.75" thickTop="1" x14ac:dyDescent="0.25"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</row>
    <row r="185" spans="1:37" x14ac:dyDescent="0.25">
      <c r="Y185" s="25"/>
      <c r="Z185" s="25"/>
    </row>
    <row r="186" spans="1:37" ht="15.75" x14ac:dyDescent="0.25">
      <c r="A186" s="118" t="s">
        <v>256</v>
      </c>
      <c r="B186" s="118"/>
      <c r="C186" s="118"/>
      <c r="D186" s="118"/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8"/>
      <c r="S186" s="118"/>
      <c r="T186" s="118"/>
      <c r="U186" s="118"/>
      <c r="V186" s="118"/>
      <c r="W186" s="118"/>
      <c r="X186" s="118"/>
      <c r="Y186" s="118"/>
      <c r="Z186" s="118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</row>
    <row r="187" spans="1:37" ht="15.75" x14ac:dyDescent="0.25">
      <c r="A187" s="118" t="s">
        <v>350</v>
      </c>
      <c r="B187" s="118"/>
      <c r="C187" s="118"/>
      <c r="D187" s="118"/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</row>
    <row r="188" spans="1:37" ht="15.75" x14ac:dyDescent="0.25">
      <c r="A188" s="114"/>
      <c r="B188" s="114"/>
      <c r="C188" s="114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14"/>
      <c r="Z188" s="114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</row>
    <row r="189" spans="1:37" ht="15.75" x14ac:dyDescent="0.25">
      <c r="A189" s="114"/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14"/>
      <c r="Z189" s="114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</row>
    <row r="190" spans="1:37" ht="20.25" x14ac:dyDescent="0.3">
      <c r="A190" s="115" t="s">
        <v>349</v>
      </c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</row>
    <row r="191" spans="1:37" ht="20.25" x14ac:dyDescent="0.3">
      <c r="A191" s="113"/>
      <c r="B191" s="113"/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</row>
    <row r="192" spans="1:37" ht="15.75" customHeight="1" x14ac:dyDescent="0.25">
      <c r="B192" s="11"/>
      <c r="C192" s="11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</row>
    <row r="193" spans="1:26" ht="15.75" x14ac:dyDescent="0.25">
      <c r="A193" s="13" t="s">
        <v>22</v>
      </c>
      <c r="B193" s="14"/>
      <c r="C193" s="14"/>
      <c r="D193" s="14"/>
      <c r="E193" s="14"/>
      <c r="F193" s="14"/>
      <c r="G193" s="14"/>
      <c r="H193" s="14"/>
      <c r="I193" s="14"/>
      <c r="Y193" s="15" t="s">
        <v>23</v>
      </c>
    </row>
    <row r="194" spans="1:26" ht="15.75" x14ac:dyDescent="0.25">
      <c r="A194" s="13"/>
      <c r="B194" s="14"/>
      <c r="C194" s="14"/>
      <c r="D194" s="14"/>
      <c r="E194" s="14"/>
      <c r="F194" s="14"/>
      <c r="G194" s="14"/>
      <c r="H194" s="14"/>
      <c r="I194" s="14"/>
      <c r="Y194" s="15"/>
    </row>
    <row r="195" spans="1:26" ht="15.75" x14ac:dyDescent="0.25">
      <c r="A195" s="13"/>
      <c r="B195" s="14"/>
      <c r="C195" s="14"/>
      <c r="D195" s="14"/>
      <c r="E195" s="14"/>
      <c r="F195" s="14"/>
      <c r="G195" s="14"/>
      <c r="H195" s="14"/>
      <c r="I195" s="14"/>
      <c r="Y195" s="15"/>
    </row>
    <row r="196" spans="1:26" ht="15.75" x14ac:dyDescent="0.25">
      <c r="A196" s="13"/>
      <c r="B196" s="14"/>
      <c r="C196" s="14"/>
      <c r="D196" s="14"/>
      <c r="E196" s="14"/>
      <c r="F196" s="14"/>
      <c r="G196" s="14"/>
      <c r="H196" s="14"/>
      <c r="I196" s="14"/>
      <c r="Y196" s="15"/>
    </row>
    <row r="197" spans="1:26" ht="20.25" x14ac:dyDescent="0.3">
      <c r="A197" s="115" t="s">
        <v>16</v>
      </c>
      <c r="B197" s="115"/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</row>
    <row r="198" spans="1:26" x14ac:dyDescent="0.25">
      <c r="A198" s="116" t="s">
        <v>15</v>
      </c>
      <c r="B198" s="116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</row>
    <row r="199" spans="1:26" x14ac:dyDescent="0.25">
      <c r="A199" s="8"/>
      <c r="B199" s="8"/>
      <c r="C199" s="8"/>
      <c r="D199" s="8"/>
      <c r="E199" s="8"/>
      <c r="F199" s="8"/>
      <c r="G199" s="39"/>
      <c r="H199" s="39"/>
      <c r="I199" s="8"/>
      <c r="J199" s="8"/>
      <c r="K199" s="8"/>
      <c r="L199" s="8"/>
      <c r="M199" s="65"/>
      <c r="N199" s="65"/>
      <c r="O199" s="8"/>
      <c r="P199" s="85"/>
      <c r="Q199" s="73"/>
      <c r="R199" s="8"/>
      <c r="S199" s="97"/>
      <c r="T199" s="97"/>
      <c r="U199" s="103"/>
      <c r="V199" s="103"/>
      <c r="W199" s="103"/>
      <c r="X199" s="97"/>
      <c r="Y199" s="8"/>
      <c r="Z199" s="8"/>
    </row>
    <row r="200" spans="1:26" x14ac:dyDescent="0.25">
      <c r="A200" s="8"/>
      <c r="B200" s="8"/>
      <c r="C200" s="8"/>
      <c r="D200" s="8"/>
      <c r="E200" s="8"/>
      <c r="F200" s="8"/>
      <c r="G200" s="39"/>
      <c r="H200" s="39"/>
      <c r="I200" s="8"/>
      <c r="J200" s="8"/>
      <c r="K200" s="8"/>
      <c r="L200" s="8"/>
      <c r="M200" s="65"/>
      <c r="N200" s="65"/>
      <c r="O200" s="8"/>
      <c r="P200" s="85"/>
      <c r="Q200" s="73"/>
      <c r="R200" s="8"/>
      <c r="S200" s="97"/>
      <c r="T200" s="97"/>
      <c r="U200" s="103"/>
      <c r="V200" s="103"/>
      <c r="W200" s="103"/>
      <c r="X200" s="97"/>
      <c r="Y200" s="8"/>
      <c r="Z200" s="8"/>
    </row>
    <row r="201" spans="1:26" x14ac:dyDescent="0.25">
      <c r="A201" s="8"/>
      <c r="B201" s="8"/>
      <c r="C201" s="8"/>
      <c r="D201" s="8"/>
      <c r="E201" s="8"/>
      <c r="F201" s="8"/>
      <c r="G201" s="39"/>
      <c r="H201" s="39"/>
      <c r="I201" s="8"/>
      <c r="J201" s="8"/>
      <c r="K201" s="8"/>
      <c r="L201" s="8"/>
      <c r="M201" s="65"/>
      <c r="N201" s="65"/>
      <c r="O201" s="8"/>
      <c r="P201" s="85"/>
      <c r="Q201" s="73"/>
      <c r="R201" s="8"/>
      <c r="S201" s="97"/>
      <c r="T201" s="97"/>
      <c r="U201" s="103"/>
      <c r="V201" s="103"/>
      <c r="W201" s="103"/>
      <c r="X201" s="97"/>
      <c r="Y201" s="8"/>
      <c r="Z201" s="8"/>
    </row>
    <row r="202" spans="1:26" x14ac:dyDescent="0.25">
      <c r="A202" s="8"/>
      <c r="B202" s="8"/>
      <c r="C202" s="8"/>
      <c r="D202" s="8"/>
      <c r="E202" s="8"/>
      <c r="F202" s="8"/>
      <c r="G202" s="39"/>
      <c r="H202" s="39"/>
      <c r="I202" s="8"/>
      <c r="J202" s="8"/>
      <c r="K202" s="8"/>
      <c r="L202" s="8"/>
      <c r="M202" s="65"/>
      <c r="N202" s="65"/>
      <c r="O202" s="8"/>
      <c r="P202" s="85"/>
      <c r="Q202" s="73"/>
      <c r="R202" s="8"/>
      <c r="S202" s="97"/>
      <c r="T202" s="97"/>
      <c r="U202" s="103"/>
      <c r="V202" s="103"/>
      <c r="W202" s="103"/>
      <c r="X202" s="97"/>
      <c r="Y202" s="8"/>
      <c r="Z202" s="8"/>
    </row>
    <row r="203" spans="1:26" x14ac:dyDescent="0.25">
      <c r="A203" s="8"/>
      <c r="B203" s="8"/>
      <c r="C203" s="8"/>
      <c r="D203" s="8"/>
      <c r="E203" s="8"/>
      <c r="F203" s="8"/>
      <c r="G203" s="39"/>
      <c r="H203" s="39"/>
      <c r="I203" s="8"/>
      <c r="J203" s="8"/>
      <c r="K203" s="8"/>
      <c r="L203" s="8"/>
      <c r="M203" s="65"/>
      <c r="N203" s="65"/>
      <c r="O203" s="8"/>
      <c r="P203" s="85"/>
      <c r="Q203" s="73"/>
      <c r="R203" s="8"/>
      <c r="S203" s="97"/>
      <c r="T203" s="97"/>
      <c r="U203" s="103"/>
      <c r="V203" s="103"/>
      <c r="W203" s="103"/>
      <c r="X203" s="97"/>
      <c r="Y203" s="8"/>
      <c r="Z203" s="8"/>
    </row>
    <row r="204" spans="1:26" x14ac:dyDescent="0.25">
      <c r="A204" s="8"/>
      <c r="B204" s="8"/>
      <c r="C204" s="8"/>
      <c r="D204" s="8"/>
      <c r="E204" s="8"/>
      <c r="F204" s="8"/>
      <c r="G204" s="39"/>
      <c r="H204" s="39"/>
      <c r="I204" s="8"/>
      <c r="J204" s="8"/>
      <c r="K204" s="8"/>
      <c r="L204" s="8"/>
      <c r="M204" s="65"/>
      <c r="N204" s="65"/>
      <c r="O204" s="8"/>
      <c r="P204" s="85"/>
      <c r="Q204" s="73"/>
      <c r="R204" s="8"/>
      <c r="S204" s="97"/>
      <c r="T204" s="97"/>
      <c r="U204" s="103"/>
      <c r="V204" s="103"/>
      <c r="W204" s="103"/>
      <c r="X204" s="97"/>
      <c r="Y204" s="8"/>
      <c r="Z204" s="8"/>
    </row>
    <row r="205" spans="1:26" ht="30" x14ac:dyDescent="0.25">
      <c r="A205" s="19" t="s">
        <v>19</v>
      </c>
      <c r="B205" s="117" t="s">
        <v>20</v>
      </c>
      <c r="C205" s="117"/>
      <c r="D205" s="20" t="s">
        <v>18</v>
      </c>
      <c r="E205" s="17">
        <v>41374</v>
      </c>
      <c r="F205" s="33">
        <v>41381</v>
      </c>
      <c r="G205" s="33">
        <f t="shared" ref="G205:X205" si="25">+F205+7</f>
        <v>41388</v>
      </c>
      <c r="H205" s="33">
        <f t="shared" si="25"/>
        <v>41395</v>
      </c>
      <c r="I205" s="33">
        <f t="shared" si="25"/>
        <v>41402</v>
      </c>
      <c r="J205" s="33">
        <f t="shared" si="25"/>
        <v>41409</v>
      </c>
      <c r="K205" s="33">
        <f t="shared" si="25"/>
        <v>41416</v>
      </c>
      <c r="L205" s="33">
        <f t="shared" si="25"/>
        <v>41423</v>
      </c>
      <c r="M205" s="33">
        <f t="shared" si="25"/>
        <v>41430</v>
      </c>
      <c r="N205" s="33">
        <f t="shared" si="25"/>
        <v>41437</v>
      </c>
      <c r="O205" s="33">
        <f t="shared" si="25"/>
        <v>41444</v>
      </c>
      <c r="P205" s="33">
        <f t="shared" si="25"/>
        <v>41451</v>
      </c>
      <c r="Q205" s="33">
        <f t="shared" si="25"/>
        <v>41458</v>
      </c>
      <c r="R205" s="33">
        <f t="shared" si="25"/>
        <v>41465</v>
      </c>
      <c r="S205" s="33">
        <f t="shared" si="25"/>
        <v>41472</v>
      </c>
      <c r="T205" s="33">
        <f t="shared" si="25"/>
        <v>41479</v>
      </c>
      <c r="U205" s="33">
        <f t="shared" si="25"/>
        <v>41486</v>
      </c>
      <c r="V205" s="33">
        <f t="shared" si="25"/>
        <v>41493</v>
      </c>
      <c r="W205" s="33">
        <f t="shared" si="25"/>
        <v>41500</v>
      </c>
      <c r="X205" s="33">
        <f t="shared" si="25"/>
        <v>41507</v>
      </c>
      <c r="Y205" s="18" t="s">
        <v>13</v>
      </c>
      <c r="Z205" s="9" t="s">
        <v>17</v>
      </c>
    </row>
    <row r="206" spans="1:26" x14ac:dyDescent="0.25">
      <c r="A206" s="1" t="s">
        <v>73</v>
      </c>
      <c r="B206" s="1"/>
    </row>
    <row r="207" spans="1:26" x14ac:dyDescent="0.25">
      <c r="A207" s="3">
        <v>181</v>
      </c>
      <c r="B207" s="3" t="s">
        <v>74</v>
      </c>
      <c r="C207" s="3" t="s">
        <v>51</v>
      </c>
      <c r="D207" s="3" t="s">
        <v>144</v>
      </c>
      <c r="E207" s="22">
        <v>1</v>
      </c>
      <c r="F207" s="3">
        <v>1.5</v>
      </c>
      <c r="G207" s="3">
        <v>1.5</v>
      </c>
      <c r="H207" s="3">
        <v>1.5</v>
      </c>
      <c r="I207" s="3">
        <v>1.5</v>
      </c>
      <c r="J207" s="3">
        <v>1.5</v>
      </c>
      <c r="K207" s="3">
        <v>1.5</v>
      </c>
      <c r="L207" s="3">
        <v>1.5</v>
      </c>
      <c r="M207" s="22">
        <v>1</v>
      </c>
      <c r="N207" s="3">
        <v>1.5</v>
      </c>
      <c r="O207" s="3">
        <v>1.5</v>
      </c>
      <c r="P207" s="22">
        <v>3</v>
      </c>
      <c r="Q207" s="3">
        <v>1.5</v>
      </c>
      <c r="R207" s="22">
        <v>3</v>
      </c>
      <c r="S207" s="22">
        <v>3</v>
      </c>
      <c r="T207" s="22">
        <v>3</v>
      </c>
      <c r="U207" s="3">
        <v>1.5</v>
      </c>
      <c r="V207" s="22">
        <v>3</v>
      </c>
      <c r="W207" s="3">
        <v>1.5</v>
      </c>
      <c r="X207" s="22"/>
      <c r="Y207" s="86">
        <f>SUM(E207:X207)</f>
        <v>35</v>
      </c>
      <c r="Z207" s="3">
        <v>1</v>
      </c>
    </row>
    <row r="208" spans="1:26" x14ac:dyDescent="0.25">
      <c r="A208" s="37">
        <v>186</v>
      </c>
      <c r="B208" s="3" t="s">
        <v>57</v>
      </c>
      <c r="C208" s="3" t="s">
        <v>207</v>
      </c>
      <c r="D208" s="3" t="s">
        <v>45</v>
      </c>
      <c r="E208" s="3"/>
      <c r="F208" s="22"/>
      <c r="G208" s="22"/>
      <c r="H208" s="22"/>
      <c r="I208" s="22"/>
      <c r="J208" s="22">
        <v>1</v>
      </c>
      <c r="K208" s="22">
        <v>1</v>
      </c>
      <c r="L208" s="22">
        <v>1</v>
      </c>
      <c r="M208" s="22">
        <v>2</v>
      </c>
      <c r="N208" s="22">
        <v>1</v>
      </c>
      <c r="O208" s="22">
        <v>1</v>
      </c>
      <c r="P208" s="22">
        <v>1</v>
      </c>
      <c r="R208" s="22">
        <v>2</v>
      </c>
      <c r="S208" s="22">
        <v>2</v>
      </c>
      <c r="T208" s="22">
        <v>2</v>
      </c>
      <c r="U208" s="22"/>
      <c r="V208" s="22">
        <v>1</v>
      </c>
      <c r="W208" s="3">
        <v>0.5</v>
      </c>
      <c r="X208" s="22"/>
      <c r="Y208" s="86">
        <f t="shared" ref="Y208:Y214" si="26">SUM(E208:X208)</f>
        <v>15.5</v>
      </c>
      <c r="Z208" s="10">
        <v>2</v>
      </c>
    </row>
    <row r="209" spans="1:37" ht="15.75" customHeight="1" x14ac:dyDescent="0.25">
      <c r="A209" s="3">
        <v>182</v>
      </c>
      <c r="B209" s="3" t="s">
        <v>4</v>
      </c>
      <c r="C209" s="3" t="s">
        <v>75</v>
      </c>
      <c r="D209" s="3" t="s">
        <v>138</v>
      </c>
      <c r="E209" s="3">
        <v>0.5</v>
      </c>
      <c r="F209" s="22">
        <v>1</v>
      </c>
      <c r="G209" s="22">
        <v>1</v>
      </c>
      <c r="H209" s="22">
        <v>1</v>
      </c>
      <c r="I209" s="22">
        <v>1</v>
      </c>
      <c r="J209" s="3">
        <v>0.5</v>
      </c>
      <c r="N209" s="3">
        <v>0.5</v>
      </c>
      <c r="Y209" s="86">
        <f t="shared" si="26"/>
        <v>5.5</v>
      </c>
      <c r="Z209" s="10" t="s">
        <v>14</v>
      </c>
    </row>
    <row r="210" spans="1:37" x14ac:dyDescent="0.25">
      <c r="A210" s="3">
        <v>188</v>
      </c>
      <c r="B210" s="3" t="s">
        <v>113</v>
      </c>
      <c r="C210" s="3" t="s">
        <v>238</v>
      </c>
      <c r="D210" s="3" t="s">
        <v>139</v>
      </c>
      <c r="E210" s="3"/>
      <c r="F210" s="22"/>
      <c r="G210" s="22"/>
      <c r="H210" s="22"/>
      <c r="I210" s="22"/>
      <c r="J210" s="3"/>
      <c r="M210" s="22">
        <v>3</v>
      </c>
      <c r="O210" s="3">
        <v>0.5</v>
      </c>
      <c r="P210" s="22">
        <v>2</v>
      </c>
      <c r="Y210" s="86">
        <f t="shared" si="26"/>
        <v>5.5</v>
      </c>
      <c r="Z210" s="10" t="s">
        <v>14</v>
      </c>
    </row>
    <row r="211" spans="1:37" x14ac:dyDescent="0.25">
      <c r="A211" s="37">
        <v>193</v>
      </c>
      <c r="B211" s="3" t="s">
        <v>318</v>
      </c>
      <c r="C211" s="3" t="s">
        <v>328</v>
      </c>
      <c r="D211" s="3" t="s">
        <v>319</v>
      </c>
      <c r="E211" s="3"/>
      <c r="Q211" s="22"/>
      <c r="R211" s="22"/>
      <c r="S211" s="22"/>
      <c r="T211" s="22"/>
      <c r="U211" s="22"/>
      <c r="V211" s="22">
        <v>2</v>
      </c>
      <c r="W211" s="22">
        <v>1</v>
      </c>
      <c r="X211" s="3">
        <v>1.5</v>
      </c>
      <c r="Y211" s="86">
        <f>SUM(E211:X211)</f>
        <v>4.5</v>
      </c>
      <c r="Z211" s="10">
        <v>5</v>
      </c>
    </row>
    <row r="212" spans="1:37" x14ac:dyDescent="0.25">
      <c r="A212" s="37">
        <v>189</v>
      </c>
      <c r="B212" s="3" t="s">
        <v>4</v>
      </c>
      <c r="C212" s="3" t="s">
        <v>122</v>
      </c>
      <c r="D212" s="3" t="s">
        <v>120</v>
      </c>
      <c r="E212" s="3"/>
      <c r="Q212" s="22">
        <v>1</v>
      </c>
      <c r="R212" s="22">
        <v>1</v>
      </c>
      <c r="S212" s="22">
        <v>1</v>
      </c>
      <c r="T212" s="22">
        <v>1</v>
      </c>
      <c r="U212" s="22"/>
      <c r="V212" s="22"/>
      <c r="W212" s="22"/>
      <c r="X212" s="22"/>
      <c r="Y212" s="86">
        <f t="shared" si="26"/>
        <v>4</v>
      </c>
      <c r="Z212" s="10">
        <v>6</v>
      </c>
    </row>
    <row r="213" spans="1:37" x14ac:dyDescent="0.25">
      <c r="A213" s="3">
        <v>183</v>
      </c>
      <c r="B213" s="3" t="s">
        <v>60</v>
      </c>
      <c r="C213" s="3" t="s">
        <v>48</v>
      </c>
      <c r="D213" s="3" t="s">
        <v>49</v>
      </c>
      <c r="E213" s="3">
        <v>1.5</v>
      </c>
      <c r="Y213" s="86">
        <f t="shared" si="26"/>
        <v>1.5</v>
      </c>
      <c r="Z213" s="10">
        <v>7</v>
      </c>
      <c r="AA213" s="25"/>
    </row>
    <row r="214" spans="1:37" ht="15.75" thickBot="1" x14ac:dyDescent="0.3">
      <c r="A214" s="37">
        <v>190</v>
      </c>
      <c r="B214" s="3" t="s">
        <v>213</v>
      </c>
      <c r="C214" s="3" t="s">
        <v>122</v>
      </c>
      <c r="D214" s="3" t="s">
        <v>120</v>
      </c>
      <c r="E214" s="3"/>
      <c r="Q214" s="3">
        <v>0.5</v>
      </c>
      <c r="Y214" s="86">
        <f t="shared" si="26"/>
        <v>0.5</v>
      </c>
      <c r="Z214" s="10">
        <v>8</v>
      </c>
    </row>
    <row r="215" spans="1:37" ht="16.5" thickTop="1" thickBot="1" x14ac:dyDescent="0.3">
      <c r="E215" s="23">
        <f>SUM(E207:E214)</f>
        <v>3</v>
      </c>
      <c r="F215" s="23">
        <f t="shared" ref="F215:Y215" si="27">SUM(F207:F214)</f>
        <v>2.5</v>
      </c>
      <c r="G215" s="23">
        <f t="shared" si="27"/>
        <v>2.5</v>
      </c>
      <c r="H215" s="23">
        <f t="shared" si="27"/>
        <v>2.5</v>
      </c>
      <c r="I215" s="23">
        <f t="shared" si="27"/>
        <v>2.5</v>
      </c>
      <c r="J215" s="23">
        <f t="shared" si="27"/>
        <v>3</v>
      </c>
      <c r="K215" s="23">
        <f t="shared" si="27"/>
        <v>2.5</v>
      </c>
      <c r="L215" s="23">
        <f t="shared" si="27"/>
        <v>2.5</v>
      </c>
      <c r="M215" s="23">
        <f t="shared" si="27"/>
        <v>6</v>
      </c>
      <c r="N215" s="23">
        <f t="shared" si="27"/>
        <v>3</v>
      </c>
      <c r="O215" s="23">
        <f t="shared" si="27"/>
        <v>3</v>
      </c>
      <c r="P215" s="23">
        <f t="shared" si="27"/>
        <v>6</v>
      </c>
      <c r="Q215" s="23">
        <f t="shared" si="27"/>
        <v>3</v>
      </c>
      <c r="R215" s="23">
        <f t="shared" si="27"/>
        <v>6</v>
      </c>
      <c r="S215" s="23">
        <f t="shared" si="27"/>
        <v>6</v>
      </c>
      <c r="T215" s="23">
        <f t="shared" si="27"/>
        <v>6</v>
      </c>
      <c r="U215" s="23">
        <f t="shared" si="27"/>
        <v>1.5</v>
      </c>
      <c r="V215" s="23">
        <f t="shared" si="27"/>
        <v>6</v>
      </c>
      <c r="W215" s="23">
        <f t="shared" si="27"/>
        <v>3</v>
      </c>
      <c r="X215" s="23">
        <f t="shared" si="27"/>
        <v>1.5</v>
      </c>
      <c r="Y215" s="23">
        <f t="shared" si="27"/>
        <v>72</v>
      </c>
      <c r="Z215" s="21">
        <f>SUM(E218:E222)</f>
        <v>2.5</v>
      </c>
    </row>
    <row r="216" spans="1:37" ht="15.75" thickTop="1" x14ac:dyDescent="0.25"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37" ht="30" x14ac:dyDescent="0.25">
      <c r="A217" s="19" t="s">
        <v>19</v>
      </c>
      <c r="B217" s="117" t="s">
        <v>20</v>
      </c>
      <c r="C217" s="117"/>
      <c r="D217" s="20" t="s">
        <v>18</v>
      </c>
      <c r="E217" s="17">
        <v>41374</v>
      </c>
      <c r="F217" s="33">
        <v>41381</v>
      </c>
      <c r="G217" s="33">
        <f t="shared" ref="G217:X217" si="28">+F217+7</f>
        <v>41388</v>
      </c>
      <c r="H217" s="33">
        <f t="shared" si="28"/>
        <v>41395</v>
      </c>
      <c r="I217" s="33">
        <f t="shared" si="28"/>
        <v>41402</v>
      </c>
      <c r="J217" s="33">
        <f t="shared" si="28"/>
        <v>41409</v>
      </c>
      <c r="K217" s="33">
        <f t="shared" si="28"/>
        <v>41416</v>
      </c>
      <c r="L217" s="33">
        <f t="shared" si="28"/>
        <v>41423</v>
      </c>
      <c r="M217" s="33">
        <f t="shared" si="28"/>
        <v>41430</v>
      </c>
      <c r="N217" s="33">
        <f t="shared" si="28"/>
        <v>41437</v>
      </c>
      <c r="O217" s="33">
        <f t="shared" si="28"/>
        <v>41444</v>
      </c>
      <c r="P217" s="33">
        <f t="shared" si="28"/>
        <v>41451</v>
      </c>
      <c r="Q217" s="33">
        <f t="shared" si="28"/>
        <v>41458</v>
      </c>
      <c r="R217" s="33">
        <f t="shared" si="28"/>
        <v>41465</v>
      </c>
      <c r="S217" s="33">
        <f t="shared" si="28"/>
        <v>41472</v>
      </c>
      <c r="T217" s="33">
        <f t="shared" si="28"/>
        <v>41479</v>
      </c>
      <c r="U217" s="33">
        <f t="shared" si="28"/>
        <v>41486</v>
      </c>
      <c r="V217" s="33">
        <f t="shared" si="28"/>
        <v>41493</v>
      </c>
      <c r="W217" s="33">
        <f t="shared" si="28"/>
        <v>41500</v>
      </c>
      <c r="X217" s="33">
        <f t="shared" si="28"/>
        <v>41507</v>
      </c>
      <c r="Y217" s="18" t="s">
        <v>13</v>
      </c>
      <c r="Z217" s="9" t="s">
        <v>17</v>
      </c>
    </row>
    <row r="218" spans="1:37" x14ac:dyDescent="0.25">
      <c r="A218" s="1" t="s">
        <v>76</v>
      </c>
      <c r="B218" s="1"/>
    </row>
    <row r="219" spans="1:37" x14ac:dyDescent="0.25">
      <c r="A219" s="3">
        <v>184</v>
      </c>
      <c r="B219" s="3" t="s">
        <v>77</v>
      </c>
      <c r="C219" s="3" t="s">
        <v>53</v>
      </c>
      <c r="D219" s="3" t="s">
        <v>149</v>
      </c>
      <c r="E219" s="3">
        <v>1.5</v>
      </c>
      <c r="I219" s="21"/>
      <c r="J219" s="21"/>
      <c r="K219" s="21"/>
      <c r="L219" s="21"/>
      <c r="M219" s="21"/>
      <c r="N219" s="21"/>
      <c r="P219" s="21"/>
      <c r="Q219" s="21"/>
      <c r="R219" s="21"/>
      <c r="S219" s="21"/>
      <c r="T219" s="3">
        <v>1.5</v>
      </c>
      <c r="U219" s="3"/>
      <c r="V219" s="22">
        <v>1</v>
      </c>
      <c r="W219" s="3">
        <v>1.5</v>
      </c>
      <c r="X219" s="3">
        <v>1.5</v>
      </c>
      <c r="Y219" s="22">
        <f>SUM(E219:X219)</f>
        <v>7</v>
      </c>
      <c r="Z219" s="10">
        <v>1</v>
      </c>
    </row>
    <row r="220" spans="1:37" x14ac:dyDescent="0.25">
      <c r="A220" s="3">
        <v>180</v>
      </c>
      <c r="B220" s="3" t="s">
        <v>78</v>
      </c>
      <c r="C220" s="3" t="s">
        <v>63</v>
      </c>
      <c r="D220" s="3" t="s">
        <v>144</v>
      </c>
      <c r="E220" s="22">
        <v>1</v>
      </c>
      <c r="F220" s="22">
        <v>1</v>
      </c>
      <c r="G220" s="3">
        <v>1.5</v>
      </c>
      <c r="H220" s="3">
        <v>1.5</v>
      </c>
      <c r="I220" s="21"/>
      <c r="J220" s="21"/>
      <c r="K220" s="21"/>
      <c r="L220" s="21"/>
      <c r="M220" s="21"/>
      <c r="N220" s="21"/>
      <c r="O220" s="3">
        <v>1.5</v>
      </c>
      <c r="P220" s="21"/>
      <c r="Q220" s="21"/>
      <c r="R220" s="21"/>
      <c r="S220" s="21"/>
      <c r="Y220" s="22">
        <f>SUM(E220:X220)</f>
        <v>6.5</v>
      </c>
      <c r="Z220" s="3">
        <v>2</v>
      </c>
    </row>
    <row r="221" spans="1:37" x14ac:dyDescent="0.25">
      <c r="A221" s="3">
        <v>192</v>
      </c>
      <c r="B221" s="3" t="s">
        <v>314</v>
      </c>
      <c r="C221" s="3" t="s">
        <v>61</v>
      </c>
      <c r="D221" s="3" t="s">
        <v>165</v>
      </c>
      <c r="E221" s="3"/>
      <c r="I221" s="21"/>
      <c r="J221" s="21"/>
      <c r="K221" s="21"/>
      <c r="L221" s="21"/>
      <c r="M221" s="21"/>
      <c r="N221" s="21"/>
      <c r="P221" s="21"/>
      <c r="Q221" s="21"/>
      <c r="R221" s="21"/>
      <c r="S221" s="21"/>
      <c r="T221" s="22">
        <v>1</v>
      </c>
      <c r="U221" s="3">
        <v>1.5</v>
      </c>
      <c r="V221" s="3">
        <v>1.5</v>
      </c>
      <c r="W221" s="3"/>
      <c r="X221" s="22">
        <v>1</v>
      </c>
      <c r="Y221" s="22">
        <f t="shared" ref="Y221:Y222" si="29">SUM(E221:X221)</f>
        <v>5</v>
      </c>
      <c r="Z221" s="10">
        <v>3</v>
      </c>
    </row>
    <row r="222" spans="1:37" x14ac:dyDescent="0.25">
      <c r="A222" s="3">
        <v>171</v>
      </c>
      <c r="B222" s="3" t="s">
        <v>156</v>
      </c>
      <c r="C222" s="3" t="s">
        <v>157</v>
      </c>
      <c r="D222" s="3" t="s">
        <v>158</v>
      </c>
      <c r="E222" s="3"/>
      <c r="F222" s="3">
        <v>1.5</v>
      </c>
      <c r="I222" s="21"/>
      <c r="J222" s="21"/>
      <c r="K222" s="21"/>
      <c r="L222" s="21"/>
      <c r="M222" s="21"/>
      <c r="N222" s="21"/>
      <c r="P222" s="21"/>
      <c r="Q222" s="21"/>
      <c r="R222" s="21"/>
      <c r="S222" s="21"/>
      <c r="Y222" s="22">
        <f t="shared" si="29"/>
        <v>1.5</v>
      </c>
      <c r="Z222" s="10">
        <v>4</v>
      </c>
    </row>
    <row r="223" spans="1:37" ht="15.75" thickBot="1" x14ac:dyDescent="0.3">
      <c r="A223" s="3"/>
      <c r="B223" s="3"/>
      <c r="C223" s="3"/>
      <c r="D223" s="3"/>
      <c r="E223" s="3"/>
      <c r="F223" s="3"/>
      <c r="I223" s="21"/>
      <c r="J223" s="21"/>
      <c r="K223" s="21"/>
      <c r="L223" s="21"/>
      <c r="M223" s="21"/>
      <c r="N223" s="21"/>
      <c r="P223" s="21"/>
      <c r="Q223" s="21"/>
      <c r="R223" s="21"/>
      <c r="S223" s="21"/>
      <c r="T223" s="22"/>
      <c r="U223" s="22"/>
      <c r="V223" s="22"/>
      <c r="W223" s="22"/>
      <c r="Y223" s="22"/>
      <c r="Z223" s="10"/>
    </row>
    <row r="224" spans="1:37" ht="17.25" thickTop="1" thickBot="1" x14ac:dyDescent="0.3">
      <c r="E224" s="23">
        <f>SUM(E219:E223)</f>
        <v>2.5</v>
      </c>
      <c r="F224" s="23">
        <f t="shared" ref="F224:O224" si="30">SUM(F219:F223)</f>
        <v>2.5</v>
      </c>
      <c r="G224" s="23">
        <f t="shared" si="30"/>
        <v>1.5</v>
      </c>
      <c r="H224" s="23">
        <f t="shared" si="30"/>
        <v>1.5</v>
      </c>
      <c r="I224" s="23">
        <f t="shared" si="30"/>
        <v>0</v>
      </c>
      <c r="J224" s="23">
        <f t="shared" si="30"/>
        <v>0</v>
      </c>
      <c r="K224" s="23">
        <f t="shared" si="30"/>
        <v>0</v>
      </c>
      <c r="L224" s="23">
        <f t="shared" si="30"/>
        <v>0</v>
      </c>
      <c r="M224" s="23">
        <f t="shared" si="30"/>
        <v>0</v>
      </c>
      <c r="N224" s="23">
        <f t="shared" si="30"/>
        <v>0</v>
      </c>
      <c r="O224" s="23">
        <f t="shared" si="30"/>
        <v>1.5</v>
      </c>
      <c r="P224" s="23">
        <f t="shared" ref="P224" si="31">SUM(P219:P223)</f>
        <v>0</v>
      </c>
      <c r="Q224" s="23">
        <f t="shared" ref="Q224" si="32">SUM(Q219:Q223)</f>
        <v>0</v>
      </c>
      <c r="R224" s="23">
        <f t="shared" ref="R224" si="33">SUM(R219:R223)</f>
        <v>0</v>
      </c>
      <c r="S224" s="23">
        <f t="shared" ref="S224" si="34">SUM(S219:S223)</f>
        <v>0</v>
      </c>
      <c r="T224" s="23">
        <f t="shared" ref="T224" si="35">SUM(T219:T223)</f>
        <v>2.5</v>
      </c>
      <c r="U224" s="23">
        <f t="shared" ref="U224" si="36">SUM(U219:U223)</f>
        <v>1.5</v>
      </c>
      <c r="V224" s="23">
        <f t="shared" ref="V224" si="37">SUM(V219:V223)</f>
        <v>2.5</v>
      </c>
      <c r="W224" s="23">
        <f t="shared" ref="W224" si="38">SUM(W219:W223)</f>
        <v>1.5</v>
      </c>
      <c r="X224" s="23">
        <f t="shared" ref="X224:Y224" si="39">SUM(X219:X223)</f>
        <v>2.5</v>
      </c>
      <c r="Y224" s="23">
        <f t="shared" si="39"/>
        <v>20</v>
      </c>
      <c r="Z224" s="21">
        <f>SUM(E226:E226)</f>
        <v>0</v>
      </c>
      <c r="AA224" s="16"/>
      <c r="AC224" s="16"/>
      <c r="AD224" s="16"/>
      <c r="AE224" s="16"/>
      <c r="AF224" s="16"/>
      <c r="AG224" s="16"/>
      <c r="AH224" s="16"/>
      <c r="AI224" s="16"/>
      <c r="AJ224" s="16"/>
      <c r="AK224" s="16"/>
    </row>
    <row r="225" spans="1:37" ht="16.5" thickTop="1" x14ac:dyDescent="0.25">
      <c r="AA225" s="16"/>
      <c r="AC225" s="16"/>
      <c r="AD225" s="16"/>
      <c r="AE225" s="16"/>
      <c r="AF225" s="16"/>
      <c r="AG225" s="16"/>
      <c r="AH225" s="16"/>
      <c r="AI225" s="16"/>
      <c r="AJ225" s="16"/>
      <c r="AK225" s="16"/>
    </row>
    <row r="226" spans="1:37" ht="15.75" customHeight="1" x14ac:dyDescent="0.25">
      <c r="Z226" s="4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</row>
    <row r="227" spans="1:37" ht="15.75" x14ac:dyDescent="0.25">
      <c r="A227" s="118" t="s">
        <v>259</v>
      </c>
      <c r="B227" s="118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  <c r="O227" s="118"/>
      <c r="P227" s="118"/>
      <c r="Q227" s="118"/>
      <c r="R227" s="118"/>
      <c r="S227" s="118"/>
      <c r="T227" s="118"/>
      <c r="U227" s="118"/>
      <c r="V227" s="118"/>
      <c r="W227" s="118"/>
      <c r="X227" s="118"/>
      <c r="Y227" s="118"/>
      <c r="Z227" s="118"/>
    </row>
    <row r="228" spans="1:37" ht="15.75" x14ac:dyDescent="0.25">
      <c r="A228" s="118" t="s">
        <v>350</v>
      </c>
      <c r="B228" s="118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  <c r="Q228" s="118"/>
      <c r="R228" s="118"/>
      <c r="S228" s="118"/>
      <c r="T228" s="118"/>
      <c r="U228" s="118"/>
      <c r="V228" s="118"/>
      <c r="W228" s="118"/>
      <c r="X228" s="118"/>
      <c r="Y228" s="118"/>
      <c r="Z228" s="118"/>
    </row>
    <row r="229" spans="1:37" ht="15.75" x14ac:dyDescent="0.25">
      <c r="A229" s="114"/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  <c r="L229" s="114"/>
      <c r="M229" s="114"/>
      <c r="N229" s="114"/>
      <c r="O229" s="114"/>
      <c r="P229" s="114"/>
      <c r="Q229" s="114"/>
      <c r="R229" s="114"/>
      <c r="S229" s="114"/>
      <c r="T229" s="114"/>
      <c r="U229" s="114"/>
      <c r="V229" s="114"/>
      <c r="W229" s="114"/>
      <c r="X229" s="114"/>
      <c r="Y229" s="114"/>
      <c r="Z229" s="114"/>
    </row>
    <row r="230" spans="1:37" ht="15.75" x14ac:dyDescent="0.25">
      <c r="A230" s="114"/>
      <c r="B230" s="114"/>
      <c r="C230" s="114"/>
      <c r="D230" s="114"/>
      <c r="E230" s="114"/>
      <c r="F230" s="114"/>
      <c r="G230" s="114"/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  <c r="W230" s="114"/>
      <c r="X230" s="114"/>
      <c r="Y230" s="114"/>
      <c r="Z230" s="114"/>
    </row>
    <row r="231" spans="1:37" ht="20.25" x14ac:dyDescent="0.3">
      <c r="A231" s="115" t="s">
        <v>349</v>
      </c>
      <c r="B231" s="115"/>
      <c r="C231" s="115"/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  <c r="U231" s="115"/>
      <c r="V231" s="115"/>
      <c r="W231" s="115"/>
      <c r="X231" s="115"/>
      <c r="Y231" s="115"/>
      <c r="Z231" s="115"/>
    </row>
    <row r="232" spans="1:37" ht="15.75" x14ac:dyDescent="0.25">
      <c r="A232" s="114"/>
      <c r="B232" s="114"/>
      <c r="C232" s="114"/>
      <c r="D232" s="114"/>
      <c r="E232" s="114"/>
      <c r="F232" s="114"/>
      <c r="G232" s="114"/>
      <c r="H232" s="114"/>
      <c r="I232" s="114"/>
      <c r="J232" s="114"/>
      <c r="K232" s="114"/>
      <c r="L232" s="114"/>
      <c r="M232" s="114"/>
      <c r="N232" s="114"/>
      <c r="O232" s="114"/>
      <c r="P232" s="114"/>
      <c r="Q232" s="114"/>
      <c r="R232" s="114"/>
      <c r="S232" s="114"/>
      <c r="T232" s="114"/>
      <c r="U232" s="114"/>
      <c r="V232" s="114"/>
      <c r="W232" s="114"/>
      <c r="X232" s="114"/>
      <c r="Y232" s="114"/>
      <c r="Z232" s="114"/>
    </row>
    <row r="233" spans="1:37" x14ac:dyDescent="0.25">
      <c r="B233" s="11"/>
      <c r="C233" s="11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37" ht="15.75" x14ac:dyDescent="0.25">
      <c r="A234" s="13" t="s">
        <v>22</v>
      </c>
      <c r="B234" s="14"/>
      <c r="C234" s="14"/>
      <c r="D234" s="14"/>
      <c r="E234" s="14"/>
      <c r="F234" s="14"/>
      <c r="G234" s="14"/>
      <c r="H234" s="14"/>
      <c r="I234" s="14"/>
      <c r="Y234" s="15" t="s">
        <v>23</v>
      </c>
    </row>
  </sheetData>
  <mergeCells count="40">
    <mergeCell ref="A101:Z101"/>
    <mergeCell ref="A102:Z102"/>
    <mergeCell ref="A227:Z227"/>
    <mergeCell ref="A228:Z228"/>
    <mergeCell ref="A1:Z1"/>
    <mergeCell ref="A2:Z2"/>
    <mergeCell ref="B205:C205"/>
    <mergeCell ref="B217:C217"/>
    <mergeCell ref="A197:Z197"/>
    <mergeCell ref="A198:Z198"/>
    <mergeCell ref="A186:Z186"/>
    <mergeCell ref="A187:Z187"/>
    <mergeCell ref="A74:Z74"/>
    <mergeCell ref="A32:Z32"/>
    <mergeCell ref="A33:Z33"/>
    <mergeCell ref="B8:C8"/>
    <mergeCell ref="B25:C25"/>
    <mergeCell ref="A44:Z44"/>
    <mergeCell ref="A45:Z45"/>
    <mergeCell ref="B51:C51"/>
    <mergeCell ref="B92:C92"/>
    <mergeCell ref="A73:Z73"/>
    <mergeCell ref="A86:Z86"/>
    <mergeCell ref="A87:Z87"/>
    <mergeCell ref="A36:Z36"/>
    <mergeCell ref="A77:Z77"/>
    <mergeCell ref="A105:Z105"/>
    <mergeCell ref="A149:Z149"/>
    <mergeCell ref="A190:Z190"/>
    <mergeCell ref="A231:Z231"/>
    <mergeCell ref="A113:Z113"/>
    <mergeCell ref="A114:Z114"/>
    <mergeCell ref="B120:C120"/>
    <mergeCell ref="B137:C137"/>
    <mergeCell ref="B163:C163"/>
    <mergeCell ref="B174:C174"/>
    <mergeCell ref="A145:Z145"/>
    <mergeCell ref="A146:Z146"/>
    <mergeCell ref="A156:Z156"/>
    <mergeCell ref="A157:Z157"/>
  </mergeCells>
  <hyperlinks>
    <hyperlink ref="Y39" r:id="rId1"/>
    <hyperlink ref="Y80" r:id="rId2"/>
    <hyperlink ref="Y152" r:id="rId3"/>
    <hyperlink ref="Y193" r:id="rId4"/>
    <hyperlink ref="Y234" r:id="rId5"/>
    <hyperlink ref="Y108" r:id="rId6"/>
  </hyperlinks>
  <printOptions horizontalCentered="1" gridLines="1"/>
  <pageMargins left="0.31496062992125984" right="0.31496062992125984" top="0.27559055118110237" bottom="0.39370078740157483" header="0.11811023622047245" footer="0.11811023622047245"/>
  <pageSetup paperSize="9" scale="83" orientation="landscape" verticalDpi="300" r:id="rId7"/>
  <headerFooter>
    <oddFooter>&amp;R&amp;P of &amp;N</oddFooter>
  </headerFooter>
  <rowBreaks count="1" manualBreakCount="1">
    <brk id="112" max="16383" man="1"/>
  </rowBrea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9"/>
  <sheetViews>
    <sheetView topLeftCell="A63" workbookViewId="0">
      <selection activeCell="A76" sqref="A76:Z76"/>
    </sheetView>
  </sheetViews>
  <sheetFormatPr defaultRowHeight="15" x14ac:dyDescent="0.25"/>
  <cols>
    <col min="1" max="1" width="5.42578125" customWidth="1"/>
    <col min="2" max="2" width="8.7109375" customWidth="1"/>
    <col min="3" max="3" width="11.5703125" customWidth="1"/>
    <col min="4" max="4" width="24.85546875" customWidth="1"/>
    <col min="5" max="5" width="5" customWidth="1"/>
    <col min="6" max="6" width="4.7109375" customWidth="1"/>
    <col min="7" max="7" width="5.7109375" customWidth="1"/>
    <col min="8" max="8" width="6.140625" customWidth="1"/>
    <col min="9" max="9" width="4.85546875" customWidth="1"/>
    <col min="10" max="10" width="5" customWidth="1"/>
    <col min="11" max="11" width="4.7109375" customWidth="1"/>
    <col min="12" max="12" width="4.85546875" customWidth="1"/>
    <col min="13" max="14" width="5.5703125" customWidth="1"/>
    <col min="15" max="17" width="5.28515625" customWidth="1"/>
    <col min="18" max="24" width="4.85546875" customWidth="1"/>
    <col min="25" max="25" width="6.28515625" customWidth="1"/>
    <col min="26" max="26" width="6" bestFit="1" customWidth="1"/>
    <col min="28" max="28" width="8.7109375" customWidth="1"/>
  </cols>
  <sheetData>
    <row r="1" spans="1:27" ht="15.75" x14ac:dyDescent="0.25">
      <c r="A1" s="121" t="str">
        <f>+Juniors!A1</f>
        <v>Litherland Circuit League 2013 Season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62"/>
    </row>
    <row r="2" spans="1:27" x14ac:dyDescent="0.25">
      <c r="A2" s="122" t="str">
        <f>+Juniors!A2</f>
        <v>Sponsored by High on Bikes (www.highonbikescom)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61"/>
    </row>
    <row r="9" spans="1:27" ht="30" x14ac:dyDescent="0.25">
      <c r="A9" s="19" t="s">
        <v>19</v>
      </c>
      <c r="B9" s="117" t="s">
        <v>20</v>
      </c>
      <c r="C9" s="117"/>
      <c r="D9" s="20" t="s">
        <v>18</v>
      </c>
      <c r="E9" s="17">
        <v>41374</v>
      </c>
      <c r="F9" s="33">
        <v>41381</v>
      </c>
      <c r="G9" s="33">
        <f t="shared" ref="G9:X9" si="0">+F9+7</f>
        <v>41388</v>
      </c>
      <c r="H9" s="33">
        <f t="shared" si="0"/>
        <v>41395</v>
      </c>
      <c r="I9" s="33">
        <f t="shared" si="0"/>
        <v>41402</v>
      </c>
      <c r="J9" s="33">
        <f t="shared" si="0"/>
        <v>41409</v>
      </c>
      <c r="K9" s="33">
        <f t="shared" si="0"/>
        <v>41416</v>
      </c>
      <c r="L9" s="33">
        <f t="shared" si="0"/>
        <v>41423</v>
      </c>
      <c r="M9" s="33">
        <f t="shared" si="0"/>
        <v>41430</v>
      </c>
      <c r="N9" s="33">
        <f t="shared" si="0"/>
        <v>41437</v>
      </c>
      <c r="O9" s="33">
        <f t="shared" si="0"/>
        <v>41444</v>
      </c>
      <c r="P9" s="33">
        <f t="shared" si="0"/>
        <v>41451</v>
      </c>
      <c r="Q9" s="33">
        <f t="shared" si="0"/>
        <v>41458</v>
      </c>
      <c r="R9" s="33">
        <f t="shared" si="0"/>
        <v>41465</v>
      </c>
      <c r="S9" s="33">
        <f t="shared" si="0"/>
        <v>41472</v>
      </c>
      <c r="T9" s="33">
        <f t="shared" si="0"/>
        <v>41479</v>
      </c>
      <c r="U9" s="33">
        <f t="shared" si="0"/>
        <v>41486</v>
      </c>
      <c r="V9" s="33">
        <f t="shared" si="0"/>
        <v>41493</v>
      </c>
      <c r="W9" s="33">
        <f t="shared" si="0"/>
        <v>41500</v>
      </c>
      <c r="X9" s="33">
        <f t="shared" si="0"/>
        <v>41507</v>
      </c>
      <c r="Y9" s="18" t="s">
        <v>13</v>
      </c>
      <c r="Z9" s="9" t="s">
        <v>17</v>
      </c>
    </row>
    <row r="10" spans="1:27" ht="20.100000000000001" customHeight="1" x14ac:dyDescent="0.25">
      <c r="A10" s="120" t="s">
        <v>100</v>
      </c>
      <c r="B10" s="120"/>
      <c r="C10" s="24"/>
      <c r="D10" s="24"/>
      <c r="E10" s="17"/>
      <c r="F10" s="24"/>
      <c r="G10" s="24"/>
      <c r="H10" s="24"/>
      <c r="I10" s="24"/>
      <c r="J10" s="52"/>
      <c r="K10" s="24"/>
      <c r="L10" s="56"/>
      <c r="M10" s="63"/>
      <c r="N10" s="66"/>
      <c r="O10" s="24"/>
      <c r="P10" s="66"/>
      <c r="Q10" s="63"/>
      <c r="R10" s="32"/>
      <c r="S10" s="24"/>
      <c r="T10" s="100"/>
      <c r="U10" s="104"/>
      <c r="V10" s="104"/>
      <c r="W10" s="104"/>
      <c r="X10" s="104"/>
      <c r="Y10" s="18"/>
      <c r="Z10" s="9"/>
    </row>
    <row r="11" spans="1:27" ht="15.75" customHeight="1" x14ac:dyDescent="0.25">
      <c r="A11" s="3">
        <v>409</v>
      </c>
      <c r="B11" s="28" t="s">
        <v>93</v>
      </c>
      <c r="C11" s="28" t="s">
        <v>94</v>
      </c>
      <c r="D11" s="29" t="s">
        <v>168</v>
      </c>
      <c r="E11" s="22">
        <v>1</v>
      </c>
      <c r="F11" s="22">
        <v>3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2">
        <f t="shared" ref="Y11:Y40" si="1">SUM(E11:X11)</f>
        <v>4</v>
      </c>
      <c r="Z11" s="10" t="s">
        <v>340</v>
      </c>
    </row>
    <row r="12" spans="1:27" x14ac:dyDescent="0.25">
      <c r="A12" s="3">
        <v>400</v>
      </c>
      <c r="B12" s="28" t="s">
        <v>107</v>
      </c>
      <c r="C12" s="28" t="s">
        <v>131</v>
      </c>
      <c r="D12" s="29" t="s">
        <v>9</v>
      </c>
      <c r="E12" s="22"/>
      <c r="F12" s="22">
        <v>1</v>
      </c>
      <c r="G12" s="22">
        <v>3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2">
        <f t="shared" si="1"/>
        <v>4</v>
      </c>
      <c r="Z12" s="10" t="s">
        <v>340</v>
      </c>
    </row>
    <row r="13" spans="1:27" x14ac:dyDescent="0.25">
      <c r="A13" s="3">
        <v>430</v>
      </c>
      <c r="B13" s="41" t="s">
        <v>203</v>
      </c>
      <c r="C13" s="41" t="s">
        <v>204</v>
      </c>
      <c r="D13" s="3" t="s">
        <v>165</v>
      </c>
      <c r="F13" s="22"/>
      <c r="G13" s="22"/>
      <c r="I13" s="22"/>
      <c r="J13" s="22">
        <v>2</v>
      </c>
      <c r="K13" s="63"/>
      <c r="L13" s="63"/>
      <c r="M13" s="63"/>
      <c r="N13" s="66"/>
      <c r="O13" s="22">
        <v>2</v>
      </c>
      <c r="P13" s="21"/>
      <c r="Q13" s="21"/>
      <c r="R13" s="21"/>
      <c r="S13" s="21"/>
      <c r="T13" s="21"/>
      <c r="U13" s="21"/>
      <c r="V13" s="21"/>
      <c r="W13" s="21"/>
      <c r="X13" s="21"/>
      <c r="Y13" s="22">
        <f>SUM(E13:X13)</f>
        <v>4</v>
      </c>
      <c r="Z13" s="10" t="s">
        <v>340</v>
      </c>
    </row>
    <row r="14" spans="1:27" x14ac:dyDescent="0.25">
      <c r="A14" s="3">
        <v>438</v>
      </c>
      <c r="B14" s="41" t="s">
        <v>248</v>
      </c>
      <c r="C14" s="41" t="s">
        <v>249</v>
      </c>
      <c r="D14" s="3" t="s">
        <v>165</v>
      </c>
      <c r="F14" s="22"/>
      <c r="G14" s="22"/>
      <c r="I14" s="22"/>
      <c r="J14" s="22"/>
      <c r="K14" s="22"/>
      <c r="L14" s="22"/>
      <c r="M14" s="22"/>
      <c r="N14" s="22">
        <v>1</v>
      </c>
      <c r="O14" s="22">
        <v>3</v>
      </c>
      <c r="P14" s="21"/>
      <c r="Q14" s="21"/>
      <c r="R14" s="21"/>
      <c r="S14" s="21"/>
      <c r="T14" s="21"/>
      <c r="U14" s="21"/>
      <c r="V14" s="21"/>
      <c r="W14" s="21"/>
      <c r="X14" s="21"/>
      <c r="Y14" s="22">
        <f t="shared" si="1"/>
        <v>4</v>
      </c>
      <c r="Z14" s="10" t="s">
        <v>340</v>
      </c>
    </row>
    <row r="15" spans="1:27" x14ac:dyDescent="0.25">
      <c r="A15" s="3">
        <v>401</v>
      </c>
      <c r="B15" s="28" t="s">
        <v>178</v>
      </c>
      <c r="C15" s="28" t="s">
        <v>179</v>
      </c>
      <c r="D15" s="3" t="s">
        <v>135</v>
      </c>
      <c r="E15" s="22"/>
      <c r="H15" s="22">
        <v>3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2">
        <f>SUM(E15:X15)</f>
        <v>3</v>
      </c>
      <c r="Z15" s="10" t="s">
        <v>142</v>
      </c>
    </row>
    <row r="16" spans="1:27" x14ac:dyDescent="0.25">
      <c r="A16" s="3">
        <v>426</v>
      </c>
      <c r="B16" s="41" t="s">
        <v>10</v>
      </c>
      <c r="C16" s="41" t="s">
        <v>196</v>
      </c>
      <c r="D16" s="3" t="s">
        <v>165</v>
      </c>
      <c r="F16" s="22"/>
      <c r="G16" s="22"/>
      <c r="I16" s="22">
        <v>3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2">
        <f>SUM(E16:X16)</f>
        <v>3</v>
      </c>
      <c r="Z16" s="10" t="s">
        <v>142</v>
      </c>
    </row>
    <row r="17" spans="1:26" x14ac:dyDescent="0.25">
      <c r="A17" s="3">
        <v>411</v>
      </c>
      <c r="B17" s="28" t="s">
        <v>89</v>
      </c>
      <c r="C17" s="28" t="s">
        <v>90</v>
      </c>
      <c r="D17" s="28" t="s">
        <v>45</v>
      </c>
      <c r="E17" s="22">
        <v>3</v>
      </c>
      <c r="F17" s="21"/>
      <c r="G17" s="21"/>
      <c r="H17" s="21"/>
      <c r="I17" s="21" t="s">
        <v>208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2">
        <f t="shared" si="1"/>
        <v>3</v>
      </c>
      <c r="Z17" s="10" t="s">
        <v>142</v>
      </c>
    </row>
    <row r="18" spans="1:26" x14ac:dyDescent="0.25">
      <c r="A18" s="3">
        <v>436</v>
      </c>
      <c r="B18" s="28" t="s">
        <v>212</v>
      </c>
      <c r="C18" s="28" t="s">
        <v>215</v>
      </c>
      <c r="D18" s="3" t="s">
        <v>144</v>
      </c>
      <c r="E18" s="22"/>
      <c r="F18" s="22"/>
      <c r="G18" s="22"/>
      <c r="H18" s="22"/>
      <c r="I18" s="22"/>
      <c r="J18" s="22"/>
      <c r="K18" s="22"/>
      <c r="L18" s="22">
        <v>3</v>
      </c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2">
        <f t="shared" si="1"/>
        <v>3</v>
      </c>
      <c r="Z18" s="10" t="s">
        <v>142</v>
      </c>
    </row>
    <row r="19" spans="1:26" x14ac:dyDescent="0.25">
      <c r="A19" s="3">
        <v>431</v>
      </c>
      <c r="B19" s="28" t="s">
        <v>60</v>
      </c>
      <c r="C19" s="28" t="s">
        <v>210</v>
      </c>
      <c r="D19" s="3" t="s">
        <v>165</v>
      </c>
      <c r="E19" s="22"/>
      <c r="F19" s="22"/>
      <c r="G19" s="22"/>
      <c r="H19" s="22"/>
      <c r="I19" s="22"/>
      <c r="J19" s="22"/>
      <c r="K19" s="22">
        <v>3</v>
      </c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2">
        <f t="shared" si="1"/>
        <v>3</v>
      </c>
      <c r="Z19" s="10" t="s">
        <v>142</v>
      </c>
    </row>
    <row r="20" spans="1:26" x14ac:dyDescent="0.25">
      <c r="A20" s="3">
        <v>432</v>
      </c>
      <c r="B20" s="41" t="s">
        <v>74</v>
      </c>
      <c r="C20" s="41" t="s">
        <v>211</v>
      </c>
      <c r="D20" s="3" t="s">
        <v>165</v>
      </c>
      <c r="F20" s="22"/>
      <c r="G20" s="22"/>
      <c r="I20" s="22"/>
      <c r="J20" s="22"/>
      <c r="K20" s="22">
        <v>2</v>
      </c>
      <c r="L20" s="22"/>
      <c r="M20" s="22">
        <v>1</v>
      </c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2">
        <f t="shared" si="1"/>
        <v>3</v>
      </c>
      <c r="Z20" s="10" t="s">
        <v>142</v>
      </c>
    </row>
    <row r="21" spans="1:26" x14ac:dyDescent="0.25">
      <c r="A21" s="3">
        <v>427</v>
      </c>
      <c r="B21" s="41" t="s">
        <v>89</v>
      </c>
      <c r="C21" s="41" t="s">
        <v>202</v>
      </c>
      <c r="D21" s="3" t="s">
        <v>144</v>
      </c>
      <c r="F21" s="22"/>
      <c r="G21" s="22"/>
      <c r="I21" s="22"/>
      <c r="J21" s="22">
        <v>3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2">
        <f>SUM(E21:X21)</f>
        <v>3</v>
      </c>
      <c r="Z21" s="10" t="s">
        <v>142</v>
      </c>
    </row>
    <row r="22" spans="1:26" x14ac:dyDescent="0.25">
      <c r="A22" s="3">
        <v>433</v>
      </c>
      <c r="B22" s="41" t="s">
        <v>218</v>
      </c>
      <c r="C22" s="41" t="s">
        <v>219</v>
      </c>
      <c r="D22" s="3" t="s">
        <v>165</v>
      </c>
      <c r="F22" s="22"/>
      <c r="G22" s="22"/>
      <c r="I22" s="22"/>
      <c r="J22" s="22"/>
      <c r="K22" s="22"/>
      <c r="L22" s="22">
        <v>1</v>
      </c>
      <c r="M22" s="22">
        <v>1.5</v>
      </c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2">
        <f t="shared" si="1"/>
        <v>2.5</v>
      </c>
      <c r="Z22" s="10" t="s">
        <v>308</v>
      </c>
    </row>
    <row r="23" spans="1:26" x14ac:dyDescent="0.25">
      <c r="A23" s="3">
        <v>437</v>
      </c>
      <c r="B23" s="41" t="s">
        <v>178</v>
      </c>
      <c r="C23" s="41" t="s">
        <v>263</v>
      </c>
      <c r="D23" s="3" t="s">
        <v>120</v>
      </c>
      <c r="F23" s="22"/>
      <c r="G23" s="22"/>
      <c r="I23" s="22"/>
      <c r="J23" s="22"/>
      <c r="K23" s="88"/>
      <c r="L23" s="88"/>
      <c r="M23" s="88"/>
      <c r="N23" s="88"/>
      <c r="O23" s="22">
        <v>1</v>
      </c>
      <c r="P23" s="21"/>
      <c r="Q23" s="22">
        <v>1.5</v>
      </c>
      <c r="R23" s="21"/>
      <c r="S23" s="21"/>
      <c r="T23" s="21"/>
      <c r="U23" s="21"/>
      <c r="V23" s="21"/>
      <c r="W23" s="21"/>
      <c r="X23" s="21"/>
      <c r="Y23" s="22">
        <f t="shared" si="1"/>
        <v>2.5</v>
      </c>
      <c r="Z23" s="10" t="s">
        <v>308</v>
      </c>
    </row>
    <row r="24" spans="1:26" x14ac:dyDescent="0.25">
      <c r="A24" s="3">
        <v>434</v>
      </c>
      <c r="B24" s="28" t="s">
        <v>216</v>
      </c>
      <c r="C24" s="28" t="s">
        <v>217</v>
      </c>
      <c r="D24" s="3" t="s">
        <v>135</v>
      </c>
      <c r="E24" s="22"/>
      <c r="F24" s="22"/>
      <c r="G24" s="22"/>
      <c r="H24" s="22"/>
      <c r="I24" s="22"/>
      <c r="J24" s="22"/>
      <c r="K24" s="22"/>
      <c r="L24" s="22">
        <v>2</v>
      </c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2">
        <f t="shared" si="1"/>
        <v>2</v>
      </c>
      <c r="Z24" s="10" t="s">
        <v>288</v>
      </c>
    </row>
    <row r="25" spans="1:26" x14ac:dyDescent="0.25">
      <c r="A25" s="3">
        <v>408</v>
      </c>
      <c r="B25" s="28" t="s">
        <v>91</v>
      </c>
      <c r="C25" s="28" t="s">
        <v>92</v>
      </c>
      <c r="D25" s="29" t="s">
        <v>140</v>
      </c>
      <c r="E25" s="22">
        <v>2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2">
        <f t="shared" si="1"/>
        <v>2</v>
      </c>
      <c r="Z25" s="10" t="s">
        <v>288</v>
      </c>
    </row>
    <row r="26" spans="1:26" x14ac:dyDescent="0.25">
      <c r="A26" s="3">
        <v>415</v>
      </c>
      <c r="B26" s="41" t="s">
        <v>128</v>
      </c>
      <c r="C26" s="41" t="s">
        <v>129</v>
      </c>
      <c r="D26" s="3" t="s">
        <v>130</v>
      </c>
      <c r="F26" s="22">
        <v>2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2">
        <f t="shared" si="1"/>
        <v>2</v>
      </c>
      <c r="Z26" s="10" t="s">
        <v>288</v>
      </c>
    </row>
    <row r="27" spans="1:26" x14ac:dyDescent="0.25">
      <c r="A27" s="3">
        <v>400</v>
      </c>
      <c r="B27" s="41" t="s">
        <v>0</v>
      </c>
      <c r="C27" s="41" t="s">
        <v>180</v>
      </c>
      <c r="D27" s="3" t="s">
        <v>181</v>
      </c>
      <c r="F27" s="22"/>
      <c r="H27" s="22">
        <v>2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2">
        <f t="shared" si="1"/>
        <v>2</v>
      </c>
      <c r="Z27" s="10" t="s">
        <v>288</v>
      </c>
    </row>
    <row r="28" spans="1:26" x14ac:dyDescent="0.25">
      <c r="A28" s="3">
        <v>426</v>
      </c>
      <c r="B28" s="41" t="s">
        <v>177</v>
      </c>
      <c r="C28" s="41" t="s">
        <v>166</v>
      </c>
      <c r="D28" s="3" t="s">
        <v>135</v>
      </c>
      <c r="F28" s="22"/>
      <c r="G28" s="22">
        <v>2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2">
        <f t="shared" si="1"/>
        <v>2</v>
      </c>
      <c r="Z28" s="10" t="s">
        <v>288</v>
      </c>
    </row>
    <row r="29" spans="1:26" x14ac:dyDescent="0.25">
      <c r="A29" s="3">
        <v>404</v>
      </c>
      <c r="B29" s="41" t="s">
        <v>194</v>
      </c>
      <c r="C29" s="41" t="s">
        <v>280</v>
      </c>
      <c r="D29" s="3" t="s">
        <v>144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>
        <v>0.5</v>
      </c>
      <c r="R29" s="22">
        <v>1.5</v>
      </c>
      <c r="S29" s="21"/>
      <c r="T29" s="21"/>
      <c r="U29" s="21"/>
      <c r="V29" s="21"/>
      <c r="W29" s="21"/>
      <c r="X29" s="21"/>
      <c r="Y29" s="22">
        <f t="shared" si="1"/>
        <v>2</v>
      </c>
      <c r="Z29" s="10" t="s">
        <v>288</v>
      </c>
    </row>
    <row r="30" spans="1:26" x14ac:dyDescent="0.25">
      <c r="A30" s="3">
        <v>410</v>
      </c>
      <c r="B30" s="41" t="s">
        <v>89</v>
      </c>
      <c r="C30" s="41" t="s">
        <v>197</v>
      </c>
      <c r="D30" s="3" t="s">
        <v>135</v>
      </c>
      <c r="F30" s="22"/>
      <c r="G30" s="22"/>
      <c r="I30" s="22">
        <v>2</v>
      </c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104"/>
      <c r="X30" s="21"/>
      <c r="Y30" s="22">
        <f>SUM(E30:X30)</f>
        <v>2</v>
      </c>
      <c r="Z30" s="10" t="s">
        <v>288</v>
      </c>
    </row>
    <row r="31" spans="1:26" ht="16.5" customHeight="1" x14ac:dyDescent="0.25">
      <c r="A31" s="3">
        <v>437</v>
      </c>
      <c r="B31" s="41" t="s">
        <v>0</v>
      </c>
      <c r="C31" s="41" t="s">
        <v>126</v>
      </c>
      <c r="D31" s="3" t="s">
        <v>123</v>
      </c>
      <c r="F31" s="22"/>
      <c r="G31" s="22"/>
      <c r="I31" s="22"/>
      <c r="J31" s="22"/>
      <c r="K31" s="22"/>
      <c r="L31" s="22"/>
      <c r="M31" s="22"/>
      <c r="N31" s="22">
        <v>1.5</v>
      </c>
      <c r="O31" s="22"/>
      <c r="P31" s="21"/>
      <c r="Q31" s="21"/>
      <c r="R31" s="21"/>
      <c r="S31" s="21"/>
      <c r="T31" s="21"/>
      <c r="U31" s="21"/>
      <c r="V31" s="21"/>
      <c r="W31" s="21"/>
      <c r="X31" s="21"/>
      <c r="Y31" s="22">
        <f t="shared" si="1"/>
        <v>1.5</v>
      </c>
      <c r="Z31" s="10" t="s">
        <v>341</v>
      </c>
    </row>
    <row r="32" spans="1:26" x14ac:dyDescent="0.25">
      <c r="A32" s="107" t="s">
        <v>333</v>
      </c>
      <c r="B32" s="41" t="s">
        <v>82</v>
      </c>
      <c r="C32" s="41" t="s">
        <v>334</v>
      </c>
      <c r="D32" s="3" t="s">
        <v>138</v>
      </c>
      <c r="F32" s="22"/>
      <c r="G32" s="22"/>
      <c r="I32" s="22"/>
      <c r="J32" s="22"/>
      <c r="K32" s="22"/>
      <c r="L32" s="22"/>
      <c r="M32" s="22"/>
      <c r="N32" s="22"/>
      <c r="O32" s="22"/>
      <c r="P32" s="21"/>
      <c r="Q32" s="22"/>
      <c r="R32" s="22"/>
      <c r="S32" s="21"/>
      <c r="T32" s="21"/>
      <c r="U32" s="21"/>
      <c r="V32" s="21"/>
      <c r="W32" s="22">
        <v>1.5</v>
      </c>
      <c r="X32" s="21"/>
      <c r="Y32" s="22">
        <f t="shared" si="1"/>
        <v>1.5</v>
      </c>
      <c r="Z32" s="10" t="s">
        <v>341</v>
      </c>
    </row>
    <row r="33" spans="1:27" x14ac:dyDescent="0.25">
      <c r="A33" s="3">
        <v>414</v>
      </c>
      <c r="B33" s="41" t="s">
        <v>212</v>
      </c>
      <c r="C33" s="41" t="s">
        <v>126</v>
      </c>
      <c r="D33" s="3" t="s">
        <v>120</v>
      </c>
      <c r="F33" s="22"/>
      <c r="G33" s="22"/>
      <c r="I33" s="22"/>
      <c r="J33" s="22"/>
      <c r="K33" s="22">
        <v>1</v>
      </c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2">
        <f t="shared" si="1"/>
        <v>1</v>
      </c>
      <c r="Z33" s="10" t="s">
        <v>342</v>
      </c>
    </row>
    <row r="34" spans="1:27" x14ac:dyDescent="0.25">
      <c r="A34" s="3">
        <v>408</v>
      </c>
      <c r="B34" s="41" t="s">
        <v>183</v>
      </c>
      <c r="C34" s="41" t="s">
        <v>182</v>
      </c>
      <c r="D34" s="3" t="s">
        <v>168</v>
      </c>
      <c r="F34" s="22"/>
      <c r="G34" s="22"/>
      <c r="H34" s="22">
        <v>1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2">
        <f t="shared" si="1"/>
        <v>1</v>
      </c>
      <c r="Z34" s="10" t="s">
        <v>342</v>
      </c>
    </row>
    <row r="35" spans="1:27" x14ac:dyDescent="0.25">
      <c r="A35" s="3">
        <v>417</v>
      </c>
      <c r="B35" s="41" t="s">
        <v>128</v>
      </c>
      <c r="C35" s="41" t="s">
        <v>143</v>
      </c>
      <c r="D35" s="3" t="s">
        <v>167</v>
      </c>
      <c r="F35" s="22"/>
      <c r="G35" s="22">
        <v>1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2">
        <f t="shared" si="1"/>
        <v>1</v>
      </c>
      <c r="Z35" s="10" t="s">
        <v>342</v>
      </c>
    </row>
    <row r="36" spans="1:27" x14ac:dyDescent="0.25">
      <c r="A36" s="3">
        <v>420</v>
      </c>
      <c r="B36" s="41" t="s">
        <v>89</v>
      </c>
      <c r="C36" s="41" t="s">
        <v>207</v>
      </c>
      <c r="D36" s="3" t="s">
        <v>338</v>
      </c>
      <c r="F36" s="22"/>
      <c r="G36" s="22"/>
      <c r="H36" s="22"/>
      <c r="I36" s="22">
        <v>1</v>
      </c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2">
        <f t="shared" si="1"/>
        <v>1</v>
      </c>
      <c r="Z36" s="10" t="s">
        <v>342</v>
      </c>
    </row>
    <row r="37" spans="1:27" x14ac:dyDescent="0.25">
      <c r="A37" s="3">
        <v>402</v>
      </c>
      <c r="B37" s="41" t="s">
        <v>170</v>
      </c>
      <c r="C37" s="41" t="s">
        <v>5</v>
      </c>
      <c r="D37" s="3" t="s">
        <v>339</v>
      </c>
      <c r="F37" s="22"/>
      <c r="G37" s="22"/>
      <c r="H37" s="22"/>
      <c r="J37" s="22">
        <v>1</v>
      </c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2">
        <f t="shared" si="1"/>
        <v>1</v>
      </c>
      <c r="Z37" s="10" t="s">
        <v>342</v>
      </c>
    </row>
    <row r="38" spans="1:27" x14ac:dyDescent="0.25">
      <c r="A38" s="3">
        <v>402</v>
      </c>
      <c r="B38" s="41" t="s">
        <v>64</v>
      </c>
      <c r="C38" s="41" t="s">
        <v>279</v>
      </c>
      <c r="D38" s="3" t="s">
        <v>144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>
        <v>1</v>
      </c>
      <c r="R38" s="22"/>
      <c r="S38" s="21"/>
      <c r="T38" s="21"/>
      <c r="U38" s="21"/>
      <c r="V38" s="21"/>
      <c r="W38" s="104"/>
      <c r="X38" s="21"/>
      <c r="Y38" s="22">
        <f t="shared" si="1"/>
        <v>1</v>
      </c>
      <c r="Z38" s="10" t="s">
        <v>342</v>
      </c>
    </row>
    <row r="39" spans="1:27" x14ac:dyDescent="0.25">
      <c r="A39" s="3">
        <v>424</v>
      </c>
      <c r="B39" s="41" t="s">
        <v>251</v>
      </c>
      <c r="C39" s="41" t="s">
        <v>250</v>
      </c>
      <c r="D39" s="3" t="s">
        <v>337</v>
      </c>
      <c r="F39" s="22"/>
      <c r="G39" s="22"/>
      <c r="H39" s="22"/>
      <c r="I39" s="22"/>
      <c r="J39" s="22"/>
      <c r="K39" s="22"/>
      <c r="L39" s="22"/>
      <c r="M39" s="22"/>
      <c r="N39" s="22">
        <v>0.5</v>
      </c>
      <c r="O39" s="22"/>
      <c r="P39" s="21"/>
      <c r="Q39" s="22"/>
      <c r="R39" s="22"/>
      <c r="S39" s="21"/>
      <c r="T39" s="21"/>
      <c r="U39" s="21"/>
      <c r="V39" s="21"/>
      <c r="W39" s="21"/>
      <c r="X39" s="21"/>
      <c r="Y39" s="22">
        <f t="shared" si="1"/>
        <v>0.5</v>
      </c>
      <c r="Z39" s="10" t="s">
        <v>343</v>
      </c>
    </row>
    <row r="40" spans="1:27" ht="15.75" thickBot="1" x14ac:dyDescent="0.3">
      <c r="A40" s="3">
        <v>406</v>
      </c>
      <c r="B40" s="41" t="s">
        <v>74</v>
      </c>
      <c r="C40" s="41" t="s">
        <v>240</v>
      </c>
      <c r="D40" s="3" t="s">
        <v>344</v>
      </c>
      <c r="F40" s="22"/>
      <c r="G40" s="22"/>
      <c r="H40" s="22"/>
      <c r="I40" s="22"/>
      <c r="J40" s="22"/>
      <c r="K40" s="22"/>
      <c r="L40" s="22"/>
      <c r="M40" s="22">
        <v>0.5</v>
      </c>
      <c r="N40" s="22"/>
      <c r="O40" s="22"/>
      <c r="P40" s="21"/>
      <c r="Q40" s="22"/>
      <c r="R40" s="22"/>
      <c r="S40" s="21"/>
      <c r="T40" s="21"/>
      <c r="U40" s="21"/>
      <c r="V40" s="21"/>
      <c r="W40" s="21"/>
      <c r="X40" s="21"/>
      <c r="Y40" s="22">
        <f t="shared" si="1"/>
        <v>0.5</v>
      </c>
      <c r="Z40" s="10" t="s">
        <v>343</v>
      </c>
    </row>
    <row r="41" spans="1:27" ht="16.5" thickTop="1" thickBot="1" x14ac:dyDescent="0.3">
      <c r="E41" s="23">
        <f t="shared" ref="E41:X41" si="2">SUM(E10:E40)</f>
        <v>6</v>
      </c>
      <c r="F41" s="23">
        <f t="shared" si="2"/>
        <v>6</v>
      </c>
      <c r="G41" s="23">
        <f t="shared" si="2"/>
        <v>6</v>
      </c>
      <c r="H41" s="23">
        <f t="shared" si="2"/>
        <v>6</v>
      </c>
      <c r="I41" s="23">
        <f t="shared" si="2"/>
        <v>6</v>
      </c>
      <c r="J41" s="23">
        <f t="shared" si="2"/>
        <v>6</v>
      </c>
      <c r="K41" s="23">
        <f t="shared" si="2"/>
        <v>6</v>
      </c>
      <c r="L41" s="23">
        <f t="shared" si="2"/>
        <v>6</v>
      </c>
      <c r="M41" s="23">
        <f t="shared" si="2"/>
        <v>3</v>
      </c>
      <c r="N41" s="23">
        <f t="shared" si="2"/>
        <v>3</v>
      </c>
      <c r="O41" s="23">
        <f t="shared" si="2"/>
        <v>6</v>
      </c>
      <c r="P41" s="23">
        <f t="shared" si="2"/>
        <v>0</v>
      </c>
      <c r="Q41" s="23">
        <f t="shared" si="2"/>
        <v>3</v>
      </c>
      <c r="R41" s="23">
        <f t="shared" si="2"/>
        <v>1.5</v>
      </c>
      <c r="S41" s="23">
        <f t="shared" si="2"/>
        <v>0</v>
      </c>
      <c r="T41" s="23">
        <f t="shared" si="2"/>
        <v>0</v>
      </c>
      <c r="U41" s="23">
        <f t="shared" si="2"/>
        <v>0</v>
      </c>
      <c r="V41" s="23">
        <f t="shared" si="2"/>
        <v>0</v>
      </c>
      <c r="W41" s="23">
        <f t="shared" si="2"/>
        <v>1.5</v>
      </c>
      <c r="X41" s="23">
        <f t="shared" si="2"/>
        <v>0</v>
      </c>
      <c r="Y41" s="23">
        <f>SUM(Y10:Y40)</f>
        <v>66</v>
      </c>
      <c r="Z41" s="21"/>
    </row>
    <row r="42" spans="1:27" ht="6" customHeight="1" thickTop="1" x14ac:dyDescent="0.25"/>
    <row r="43" spans="1:27" ht="15" customHeight="1" x14ac:dyDescent="0.25"/>
    <row r="44" spans="1:27" ht="15" customHeight="1" x14ac:dyDescent="0.25"/>
    <row r="45" spans="1:27" ht="15.75" x14ac:dyDescent="0.25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</row>
    <row r="46" spans="1:27" ht="15.75" x14ac:dyDescent="0.25">
      <c r="A46" s="121" t="str">
        <f>+A1</f>
        <v>Litherland Circuit League 2013 Season</v>
      </c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62"/>
    </row>
    <row r="47" spans="1:27" x14ac:dyDescent="0.25">
      <c r="A47" s="122" t="str">
        <f>+A2</f>
        <v>Sponsored by High on Bikes (www.highonbikescom)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61"/>
    </row>
    <row r="48" spans="1:27" ht="4.5" customHeight="1" x14ac:dyDescent="0.25"/>
    <row r="55" spans="1:28" ht="30" x14ac:dyDescent="0.25">
      <c r="A55" s="19" t="s">
        <v>19</v>
      </c>
      <c r="B55" s="117" t="s">
        <v>20</v>
      </c>
      <c r="C55" s="117"/>
      <c r="D55" s="53" t="s">
        <v>18</v>
      </c>
      <c r="E55" s="17">
        <v>41374</v>
      </c>
      <c r="F55" s="33">
        <v>41381</v>
      </c>
      <c r="G55" s="33">
        <f t="shared" ref="G55:X55" si="3">+F55+7</f>
        <v>41388</v>
      </c>
      <c r="H55" s="33">
        <f t="shared" si="3"/>
        <v>41395</v>
      </c>
      <c r="I55" s="33">
        <f t="shared" si="3"/>
        <v>41402</v>
      </c>
      <c r="J55" s="33">
        <f t="shared" si="3"/>
        <v>41409</v>
      </c>
      <c r="K55" s="33">
        <f t="shared" si="3"/>
        <v>41416</v>
      </c>
      <c r="L55" s="33">
        <f t="shared" si="3"/>
        <v>41423</v>
      </c>
      <c r="M55" s="33">
        <f t="shared" si="3"/>
        <v>41430</v>
      </c>
      <c r="N55" s="33">
        <f t="shared" si="3"/>
        <v>41437</v>
      </c>
      <c r="O55" s="33">
        <f t="shared" si="3"/>
        <v>41444</v>
      </c>
      <c r="P55" s="33">
        <f t="shared" si="3"/>
        <v>41451</v>
      </c>
      <c r="Q55" s="33">
        <f t="shared" si="3"/>
        <v>41458</v>
      </c>
      <c r="R55" s="33">
        <f t="shared" si="3"/>
        <v>41465</v>
      </c>
      <c r="S55" s="33">
        <f t="shared" si="3"/>
        <v>41472</v>
      </c>
      <c r="T55" s="33">
        <f t="shared" si="3"/>
        <v>41479</v>
      </c>
      <c r="U55" s="33">
        <f t="shared" si="3"/>
        <v>41486</v>
      </c>
      <c r="V55" s="33">
        <f t="shared" si="3"/>
        <v>41493</v>
      </c>
      <c r="W55" s="33">
        <f t="shared" si="3"/>
        <v>41500</v>
      </c>
      <c r="X55" s="33">
        <f t="shared" si="3"/>
        <v>41507</v>
      </c>
      <c r="Y55" s="18" t="s">
        <v>13</v>
      </c>
      <c r="Z55" s="9" t="s">
        <v>17</v>
      </c>
    </row>
    <row r="56" spans="1:28" x14ac:dyDescent="0.25">
      <c r="A56" s="19"/>
      <c r="B56" s="53"/>
      <c r="C56" s="53"/>
      <c r="D56" s="53"/>
      <c r="E56" s="17"/>
      <c r="F56" s="33"/>
      <c r="G56" s="33"/>
      <c r="H56" s="33"/>
      <c r="I56" s="33"/>
      <c r="Y56" s="18"/>
      <c r="Z56" s="9"/>
      <c r="AB56" s="53"/>
    </row>
    <row r="57" spans="1:28" ht="20.25" customHeight="1" x14ac:dyDescent="0.25">
      <c r="A57" s="120" t="s">
        <v>101</v>
      </c>
      <c r="B57" s="120"/>
      <c r="C57" s="24"/>
      <c r="D57" s="24"/>
      <c r="E57" s="17"/>
      <c r="Y57" s="18"/>
      <c r="Z57" s="9"/>
      <c r="AB57" s="24"/>
    </row>
    <row r="58" spans="1:28" x14ac:dyDescent="0.25">
      <c r="A58" s="3">
        <v>422</v>
      </c>
      <c r="B58" s="3" t="s">
        <v>125</v>
      </c>
      <c r="C58" s="3" t="s">
        <v>126</v>
      </c>
      <c r="D58" s="3" t="s">
        <v>348</v>
      </c>
      <c r="E58" s="3"/>
      <c r="F58" s="3">
        <v>1.5</v>
      </c>
      <c r="G58" s="3">
        <v>1.5</v>
      </c>
      <c r="H58" s="22">
        <v>2</v>
      </c>
      <c r="I58" s="21"/>
      <c r="J58" s="3">
        <v>1.5</v>
      </c>
      <c r="K58" s="21"/>
      <c r="L58" s="3">
        <v>1.5</v>
      </c>
      <c r="M58" s="3">
        <v>1.5</v>
      </c>
      <c r="N58" s="3">
        <v>1.5</v>
      </c>
      <c r="O58" s="21"/>
      <c r="Q58" s="21"/>
      <c r="R58" s="3">
        <v>1.5</v>
      </c>
      <c r="S58" s="21"/>
      <c r="U58" s="21"/>
      <c r="V58" s="21"/>
      <c r="W58" s="21"/>
      <c r="Y58" s="22">
        <f>SUM(E58:X58)</f>
        <v>12.5</v>
      </c>
      <c r="Z58" s="10">
        <v>1</v>
      </c>
    </row>
    <row r="59" spans="1:28" ht="15.75" customHeight="1" x14ac:dyDescent="0.25">
      <c r="A59" s="3">
        <v>415</v>
      </c>
      <c r="B59" s="28" t="s">
        <v>185</v>
      </c>
      <c r="C59" s="28" t="s">
        <v>184</v>
      </c>
      <c r="D59" s="3" t="s">
        <v>186</v>
      </c>
      <c r="E59" s="22"/>
      <c r="H59" s="22">
        <v>3</v>
      </c>
      <c r="I59" s="21"/>
      <c r="K59" s="21"/>
      <c r="O59" s="21"/>
      <c r="Q59" s="21"/>
      <c r="S59" s="21"/>
      <c r="U59" s="21"/>
      <c r="V59" s="21"/>
      <c r="W59" s="21"/>
      <c r="Y59" s="22">
        <f t="shared" ref="Y59:Y66" si="4">SUM(E59:X59)</f>
        <v>3</v>
      </c>
      <c r="Z59" s="10">
        <v>2</v>
      </c>
    </row>
    <row r="60" spans="1:28" x14ac:dyDescent="0.25">
      <c r="A60" s="37">
        <v>423</v>
      </c>
      <c r="B60" s="3" t="s">
        <v>97</v>
      </c>
      <c r="C60" s="3" t="s">
        <v>98</v>
      </c>
      <c r="D60" s="3" t="s">
        <v>56</v>
      </c>
      <c r="E60" s="22">
        <v>1</v>
      </c>
      <c r="I60" s="21"/>
      <c r="K60" s="21"/>
      <c r="O60" s="21"/>
      <c r="P60" s="3">
        <v>1.5</v>
      </c>
      <c r="Q60" s="21"/>
      <c r="S60" s="21"/>
      <c r="U60" s="21"/>
      <c r="V60" s="21"/>
      <c r="W60" s="21"/>
      <c r="Y60" s="22">
        <f t="shared" si="4"/>
        <v>2.5</v>
      </c>
      <c r="Z60" s="10">
        <v>3</v>
      </c>
    </row>
    <row r="61" spans="1:28" x14ac:dyDescent="0.25">
      <c r="A61" s="3">
        <v>425</v>
      </c>
      <c r="B61" s="3" t="s">
        <v>187</v>
      </c>
      <c r="C61" s="3" t="s">
        <v>188</v>
      </c>
      <c r="D61" s="3" t="s">
        <v>127</v>
      </c>
      <c r="E61" s="3"/>
      <c r="H61" s="22">
        <v>1</v>
      </c>
      <c r="I61" s="21"/>
      <c r="J61" s="22">
        <v>1</v>
      </c>
      <c r="K61" s="21"/>
      <c r="O61" s="21"/>
      <c r="Q61" s="21"/>
      <c r="S61" s="21"/>
      <c r="U61" s="21"/>
      <c r="V61" s="21"/>
      <c r="W61" s="21"/>
      <c r="Y61" s="22">
        <f t="shared" si="4"/>
        <v>2</v>
      </c>
      <c r="Z61" s="10">
        <v>4</v>
      </c>
    </row>
    <row r="62" spans="1:28" x14ac:dyDescent="0.25">
      <c r="A62" s="3">
        <v>413</v>
      </c>
      <c r="B62" s="3" t="s">
        <v>95</v>
      </c>
      <c r="C62" s="3" t="s">
        <v>96</v>
      </c>
      <c r="D62" s="3" t="s">
        <v>99</v>
      </c>
      <c r="E62" s="3">
        <v>1.5</v>
      </c>
      <c r="I62" s="21"/>
      <c r="K62" s="21"/>
      <c r="O62" s="21"/>
      <c r="Q62" s="21"/>
      <c r="S62" s="21"/>
      <c r="U62" s="21"/>
      <c r="V62" s="21"/>
      <c r="W62" s="21"/>
      <c r="Y62" s="22">
        <f t="shared" si="4"/>
        <v>1.5</v>
      </c>
      <c r="Z62" s="10" t="s">
        <v>142</v>
      </c>
    </row>
    <row r="63" spans="1:28" x14ac:dyDescent="0.25">
      <c r="A63" s="3">
        <v>430</v>
      </c>
      <c r="B63" s="3" t="s">
        <v>298</v>
      </c>
      <c r="C63" s="3" t="s">
        <v>299</v>
      </c>
      <c r="D63" s="3" t="s">
        <v>300</v>
      </c>
      <c r="E63" s="3"/>
      <c r="I63" s="21"/>
      <c r="K63" s="21"/>
      <c r="O63" s="21"/>
      <c r="Q63" s="21"/>
      <c r="S63" s="21"/>
      <c r="T63" s="3">
        <v>1.5</v>
      </c>
      <c r="U63" s="21"/>
      <c r="V63" s="21"/>
      <c r="W63" s="21"/>
      <c r="X63" s="3"/>
      <c r="Y63" s="22">
        <f t="shared" si="4"/>
        <v>1.5</v>
      </c>
      <c r="Z63" s="10" t="s">
        <v>142</v>
      </c>
    </row>
    <row r="64" spans="1:28" x14ac:dyDescent="0.25">
      <c r="A64" s="3">
        <v>406</v>
      </c>
      <c r="B64" s="3" t="s">
        <v>346</v>
      </c>
      <c r="C64" s="3" t="s">
        <v>347</v>
      </c>
      <c r="D64" s="3" t="s">
        <v>348</v>
      </c>
      <c r="E64" s="3"/>
      <c r="I64" s="21"/>
      <c r="K64" s="21"/>
      <c r="O64" s="21"/>
      <c r="Q64" s="21"/>
      <c r="S64" s="21"/>
      <c r="T64" s="3"/>
      <c r="U64" s="21"/>
      <c r="V64" s="21"/>
      <c r="W64" s="21"/>
      <c r="X64" s="3">
        <v>1.5</v>
      </c>
      <c r="Y64" s="22">
        <f t="shared" si="4"/>
        <v>1.5</v>
      </c>
      <c r="Z64" s="10" t="s">
        <v>142</v>
      </c>
    </row>
    <row r="65" spans="1:37" x14ac:dyDescent="0.25">
      <c r="A65" s="3">
        <v>435</v>
      </c>
      <c r="B65" s="3" t="s">
        <v>232</v>
      </c>
      <c r="C65" s="3" t="s">
        <v>220</v>
      </c>
      <c r="D65" s="3" t="s">
        <v>221</v>
      </c>
      <c r="E65" s="3"/>
      <c r="I65" s="21"/>
      <c r="K65" s="21"/>
      <c r="L65" s="22">
        <v>1</v>
      </c>
      <c r="O65" s="21"/>
      <c r="Q65" s="21"/>
      <c r="S65" s="21"/>
      <c r="U65" s="21"/>
      <c r="V65" s="21"/>
      <c r="W65" s="21"/>
      <c r="Y65" s="22">
        <f t="shared" si="4"/>
        <v>1</v>
      </c>
      <c r="Z65" s="10" t="s">
        <v>335</v>
      </c>
    </row>
    <row r="66" spans="1:37" ht="15.75" thickBot="1" x14ac:dyDescent="0.3">
      <c r="A66" s="37">
        <v>401</v>
      </c>
      <c r="B66" s="3" t="s">
        <v>276</v>
      </c>
      <c r="C66" s="3" t="s">
        <v>277</v>
      </c>
      <c r="D66" s="3" t="s">
        <v>140</v>
      </c>
      <c r="E66" s="22"/>
      <c r="I66" s="21"/>
      <c r="K66" s="21"/>
      <c r="O66" s="21"/>
      <c r="P66" s="22">
        <v>1</v>
      </c>
      <c r="Q66" s="21"/>
      <c r="S66" s="21"/>
      <c r="U66" s="21"/>
      <c r="V66" s="21"/>
      <c r="W66" s="21"/>
      <c r="Y66" s="22">
        <f t="shared" si="4"/>
        <v>1</v>
      </c>
      <c r="Z66" s="10" t="s">
        <v>335</v>
      </c>
    </row>
    <row r="67" spans="1:37" ht="16.5" thickTop="1" thickBot="1" x14ac:dyDescent="0.3">
      <c r="E67" s="4">
        <f t="shared" ref="E67:Y67" si="5">SUM(E58:E66)</f>
        <v>2.5</v>
      </c>
      <c r="F67" s="4">
        <f t="shared" si="5"/>
        <v>1.5</v>
      </c>
      <c r="G67" s="4">
        <f t="shared" si="5"/>
        <v>1.5</v>
      </c>
      <c r="H67" s="23">
        <f t="shared" si="5"/>
        <v>6</v>
      </c>
      <c r="I67" s="4">
        <f t="shared" si="5"/>
        <v>0</v>
      </c>
      <c r="J67" s="4">
        <f t="shared" si="5"/>
        <v>2.5</v>
      </c>
      <c r="K67" s="4">
        <f t="shared" si="5"/>
        <v>0</v>
      </c>
      <c r="L67" s="4">
        <f t="shared" si="5"/>
        <v>2.5</v>
      </c>
      <c r="M67" s="4">
        <f t="shared" si="5"/>
        <v>1.5</v>
      </c>
      <c r="N67" s="4">
        <f t="shared" si="5"/>
        <v>1.5</v>
      </c>
      <c r="O67" s="4">
        <f t="shared" si="5"/>
        <v>0</v>
      </c>
      <c r="P67" s="4">
        <f t="shared" si="5"/>
        <v>2.5</v>
      </c>
      <c r="Q67" s="4">
        <f t="shared" si="5"/>
        <v>0</v>
      </c>
      <c r="R67" s="4">
        <f t="shared" si="5"/>
        <v>1.5</v>
      </c>
      <c r="S67" s="4">
        <f t="shared" si="5"/>
        <v>0</v>
      </c>
      <c r="T67" s="4">
        <f t="shared" si="5"/>
        <v>1.5</v>
      </c>
      <c r="U67" s="4">
        <f t="shared" si="5"/>
        <v>0</v>
      </c>
      <c r="V67" s="4">
        <f t="shared" si="5"/>
        <v>0</v>
      </c>
      <c r="W67" s="4">
        <f t="shared" si="5"/>
        <v>0</v>
      </c>
      <c r="X67" s="4">
        <f t="shared" si="5"/>
        <v>1.5</v>
      </c>
      <c r="Y67" s="23">
        <f t="shared" si="5"/>
        <v>26.5</v>
      </c>
      <c r="Z67" s="21"/>
    </row>
    <row r="68" spans="1:37" ht="15.75" thickTop="1" x14ac:dyDescent="0.25">
      <c r="E68" s="64"/>
      <c r="F68" s="64"/>
      <c r="G68" s="64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37" x14ac:dyDescent="0.25"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</row>
    <row r="70" spans="1:37" ht="15.75" x14ac:dyDescent="0.25">
      <c r="A70" s="119" t="s">
        <v>199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</row>
    <row r="71" spans="1:37" ht="15.75" x14ac:dyDescent="0.25">
      <c r="A71" s="119" t="s">
        <v>198</v>
      </c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</row>
    <row r="72" spans="1:37" ht="25.5" customHeight="1" x14ac:dyDescent="0.25"/>
    <row r="73" spans="1:37" ht="15.75" x14ac:dyDescent="0.25">
      <c r="A73" s="118" t="s">
        <v>256</v>
      </c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</row>
    <row r="74" spans="1:37" ht="15.75" x14ac:dyDescent="0.25">
      <c r="A74" s="118" t="s">
        <v>345</v>
      </c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</row>
    <row r="75" spans="1:37" ht="15.75" x14ac:dyDescent="0.25">
      <c r="A75" s="109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</row>
    <row r="76" spans="1:37" ht="20.25" x14ac:dyDescent="0.3">
      <c r="A76" s="115" t="s">
        <v>349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</row>
    <row r="77" spans="1:37" ht="15.75" x14ac:dyDescent="0.25">
      <c r="A77" s="109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</row>
    <row r="78" spans="1:37" ht="15.75" customHeight="1" x14ac:dyDescent="0.25">
      <c r="B78" s="11"/>
      <c r="C78" s="11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</row>
    <row r="79" spans="1:37" ht="15.75" x14ac:dyDescent="0.25">
      <c r="A79" s="13" t="s">
        <v>22</v>
      </c>
      <c r="B79" s="14"/>
      <c r="C79" s="14"/>
      <c r="D79" s="14"/>
      <c r="E79" s="14"/>
      <c r="F79" s="14"/>
      <c r="G79" s="14"/>
      <c r="Y79" s="15" t="s">
        <v>23</v>
      </c>
    </row>
  </sheetData>
  <mergeCells count="13">
    <mergeCell ref="A57:B57"/>
    <mergeCell ref="A46:Z46"/>
    <mergeCell ref="A47:Z47"/>
    <mergeCell ref="A1:Z1"/>
    <mergeCell ref="B9:C9"/>
    <mergeCell ref="A10:B10"/>
    <mergeCell ref="B55:C55"/>
    <mergeCell ref="A2:Z2"/>
    <mergeCell ref="A76:Z76"/>
    <mergeCell ref="A70:Z70"/>
    <mergeCell ref="A71:Z71"/>
    <mergeCell ref="A73:Z73"/>
    <mergeCell ref="A74:Z74"/>
  </mergeCells>
  <hyperlinks>
    <hyperlink ref="Y79" r:id="rId1"/>
  </hyperlinks>
  <printOptions gridLines="1"/>
  <pageMargins left="0.31496062992125984" right="0.31496062992125984" top="0.11811023622047245" bottom="0.15748031496062992" header="0.11811023622047245" footer="0.11811023622047245"/>
  <pageSetup paperSize="9" scale="85" orientation="landscape" r:id="rId2"/>
  <headerFooter>
    <oddFooter>&amp;C&amp;F</oddFooter>
  </headerFooter>
  <rowBreaks count="1" manualBreakCount="1">
    <brk id="44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1"/>
  <sheetViews>
    <sheetView topLeftCell="A10" workbookViewId="0">
      <selection activeCell="I73" sqref="I73"/>
    </sheetView>
  </sheetViews>
  <sheetFormatPr defaultRowHeight="15" x14ac:dyDescent="0.25"/>
  <cols>
    <col min="1" max="1" width="5.140625" customWidth="1"/>
    <col min="2" max="2" width="11.28515625" customWidth="1"/>
    <col min="3" max="3" width="11.5703125" customWidth="1"/>
    <col min="4" max="4" width="23.5703125" customWidth="1"/>
    <col min="5" max="5" width="6.42578125" customWidth="1"/>
    <col min="6" max="6" width="5.140625" customWidth="1"/>
    <col min="7" max="7" width="6.140625" customWidth="1"/>
    <col min="8" max="8" width="6.42578125" customWidth="1"/>
    <col min="9" max="9" width="5.28515625" customWidth="1"/>
    <col min="10" max="10" width="4.85546875" customWidth="1"/>
    <col min="11" max="11" width="5.28515625" customWidth="1"/>
    <col min="12" max="12" width="5" customWidth="1"/>
    <col min="13" max="13" width="5.42578125" customWidth="1"/>
    <col min="14" max="14" width="5" customWidth="1"/>
    <col min="15" max="16" width="4.85546875" customWidth="1"/>
    <col min="17" max="17" width="6" customWidth="1"/>
    <col min="18" max="24" width="5" customWidth="1"/>
    <col min="25" max="25" width="6.42578125" customWidth="1"/>
    <col min="26" max="26" width="7.140625" customWidth="1"/>
  </cols>
  <sheetData>
    <row r="1" spans="1:27" ht="21" x14ac:dyDescent="0.35">
      <c r="A1" s="124" t="str">
        <f>+'4ths &amp; Women'!A1:AA1</f>
        <v>Litherland Circuit League 2013 Season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59"/>
    </row>
    <row r="2" spans="1:27" x14ac:dyDescent="0.25">
      <c r="A2" s="122" t="str">
        <f>+'4ths &amp; Women'!A2:AA2</f>
        <v>Sponsored by High on Bikes (www.highonbikescom)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61"/>
    </row>
    <row r="10" spans="1:27" ht="30" x14ac:dyDescent="0.25">
      <c r="A10" s="19" t="s">
        <v>19</v>
      </c>
      <c r="B10" s="117" t="s">
        <v>20</v>
      </c>
      <c r="C10" s="117"/>
      <c r="D10" s="30" t="s">
        <v>18</v>
      </c>
      <c r="E10" s="17">
        <v>41374</v>
      </c>
      <c r="F10" s="33">
        <v>41381</v>
      </c>
      <c r="G10" s="33">
        <f t="shared" ref="G10:X10" si="0">+F10+7</f>
        <v>41388</v>
      </c>
      <c r="H10" s="33">
        <f t="shared" si="0"/>
        <v>41395</v>
      </c>
      <c r="I10" s="33">
        <f t="shared" si="0"/>
        <v>41402</v>
      </c>
      <c r="J10" s="33">
        <f t="shared" si="0"/>
        <v>41409</v>
      </c>
      <c r="K10" s="33">
        <f t="shared" si="0"/>
        <v>41416</v>
      </c>
      <c r="L10" s="33">
        <f t="shared" si="0"/>
        <v>41423</v>
      </c>
      <c r="M10" s="33">
        <f t="shared" si="0"/>
        <v>41430</v>
      </c>
      <c r="N10" s="33">
        <f t="shared" si="0"/>
        <v>41437</v>
      </c>
      <c r="O10" s="33">
        <f t="shared" si="0"/>
        <v>41444</v>
      </c>
      <c r="P10" s="33">
        <f t="shared" si="0"/>
        <v>41451</v>
      </c>
      <c r="Q10" s="33">
        <f t="shared" si="0"/>
        <v>41458</v>
      </c>
      <c r="R10" s="33">
        <f t="shared" si="0"/>
        <v>41465</v>
      </c>
      <c r="S10" s="33">
        <f t="shared" si="0"/>
        <v>41472</v>
      </c>
      <c r="T10" s="33">
        <f t="shared" si="0"/>
        <v>41479</v>
      </c>
      <c r="U10" s="33">
        <f t="shared" si="0"/>
        <v>41486</v>
      </c>
      <c r="V10" s="33">
        <f t="shared" si="0"/>
        <v>41493</v>
      </c>
      <c r="W10" s="33">
        <f t="shared" si="0"/>
        <v>41500</v>
      </c>
      <c r="X10" s="33">
        <f t="shared" si="0"/>
        <v>41507</v>
      </c>
      <c r="Y10" s="18" t="s">
        <v>13</v>
      </c>
      <c r="Z10" s="9" t="s">
        <v>17</v>
      </c>
    </row>
    <row r="11" spans="1:27" ht="20.100000000000001" customHeight="1" x14ac:dyDescent="0.25">
      <c r="A11" s="120" t="s">
        <v>102</v>
      </c>
      <c r="B11" s="120"/>
      <c r="C11" s="30"/>
      <c r="D11" s="30"/>
      <c r="E11" s="17"/>
      <c r="F11" s="30"/>
      <c r="G11" s="30"/>
      <c r="H11" s="30"/>
      <c r="I11" s="52"/>
      <c r="J11" s="44"/>
      <c r="K11" s="56"/>
      <c r="L11" s="30"/>
      <c r="M11" s="30"/>
      <c r="N11" s="67"/>
      <c r="O11" s="30"/>
      <c r="P11" s="88"/>
      <c r="Q11" s="70"/>
      <c r="R11" s="30"/>
      <c r="S11" s="98"/>
      <c r="T11" s="98"/>
      <c r="U11" s="104"/>
      <c r="V11" s="104"/>
      <c r="W11" s="104"/>
      <c r="X11" s="98"/>
      <c r="Y11" s="18"/>
      <c r="Z11" s="9"/>
    </row>
    <row r="12" spans="1:27" ht="15" customHeight="1" x14ac:dyDescent="0.25">
      <c r="A12" s="35">
        <v>203</v>
      </c>
      <c r="B12" s="36" t="s">
        <v>7</v>
      </c>
      <c r="C12" s="37" t="s">
        <v>116</v>
      </c>
      <c r="D12" s="34" t="s">
        <v>120</v>
      </c>
      <c r="E12" s="17"/>
      <c r="F12" s="38">
        <v>3</v>
      </c>
      <c r="G12" s="22">
        <v>2</v>
      </c>
      <c r="H12" s="38">
        <v>4</v>
      </c>
      <c r="I12" s="52"/>
      <c r="J12" s="44"/>
      <c r="K12" s="38">
        <v>3</v>
      </c>
      <c r="L12" s="31"/>
      <c r="M12" s="31"/>
      <c r="N12" s="67"/>
      <c r="O12" s="31"/>
      <c r="P12" s="88"/>
      <c r="Q12" s="38">
        <v>3</v>
      </c>
      <c r="R12" s="31"/>
      <c r="S12" s="98"/>
      <c r="T12" s="38">
        <v>4</v>
      </c>
      <c r="U12" s="38"/>
      <c r="V12" s="38">
        <v>4</v>
      </c>
      <c r="W12" s="38">
        <v>4</v>
      </c>
      <c r="X12" s="98"/>
      <c r="Y12" s="22">
        <f>SUM(E12:X12)</f>
        <v>27</v>
      </c>
      <c r="Z12" s="87">
        <v>1</v>
      </c>
    </row>
    <row r="13" spans="1:27" x14ac:dyDescent="0.25">
      <c r="A13" s="3">
        <v>200</v>
      </c>
      <c r="B13" s="28" t="s">
        <v>107</v>
      </c>
      <c r="C13" s="28" t="s">
        <v>30</v>
      </c>
      <c r="D13" s="51" t="s">
        <v>175</v>
      </c>
      <c r="E13" s="22">
        <v>1</v>
      </c>
      <c r="F13" s="22">
        <v>1</v>
      </c>
      <c r="G13" s="3"/>
      <c r="H13" s="22">
        <v>1</v>
      </c>
      <c r="I13" s="22">
        <v>1</v>
      </c>
      <c r="J13" s="22">
        <v>2</v>
      </c>
      <c r="K13" s="22">
        <v>1</v>
      </c>
      <c r="L13" s="22">
        <v>2</v>
      </c>
      <c r="M13" s="22">
        <v>1</v>
      </c>
      <c r="N13" s="22">
        <v>2</v>
      </c>
      <c r="O13" s="22">
        <v>2</v>
      </c>
      <c r="P13" s="22"/>
      <c r="Q13" s="22">
        <v>1</v>
      </c>
      <c r="R13" s="88"/>
      <c r="S13" s="38">
        <v>3</v>
      </c>
      <c r="T13" s="98"/>
      <c r="U13" s="22">
        <v>2</v>
      </c>
      <c r="V13" s="104"/>
      <c r="W13" s="38">
        <v>3</v>
      </c>
      <c r="X13" s="22">
        <v>2</v>
      </c>
      <c r="Y13" s="22">
        <f>SUM(E13:X13)</f>
        <v>25</v>
      </c>
      <c r="Z13" s="87">
        <v>2</v>
      </c>
    </row>
    <row r="14" spans="1:27" x14ac:dyDescent="0.25">
      <c r="A14" s="3">
        <v>201</v>
      </c>
      <c r="B14" s="3" t="s">
        <v>74</v>
      </c>
      <c r="C14" s="3" t="s">
        <v>103</v>
      </c>
      <c r="D14" s="3" t="s">
        <v>127</v>
      </c>
      <c r="E14" s="22">
        <v>2</v>
      </c>
      <c r="F14" s="3"/>
      <c r="G14" s="3"/>
      <c r="H14" s="22">
        <v>2</v>
      </c>
      <c r="I14" s="22">
        <v>1.5</v>
      </c>
      <c r="J14" s="3"/>
      <c r="K14" s="3"/>
      <c r="L14" s="3"/>
      <c r="M14" s="3"/>
      <c r="N14" s="3"/>
      <c r="O14" s="38">
        <v>3</v>
      </c>
      <c r="P14" s="38">
        <v>4</v>
      </c>
      <c r="Q14" s="38">
        <v>4</v>
      </c>
      <c r="R14" s="38">
        <v>4</v>
      </c>
      <c r="S14" s="38"/>
      <c r="T14" s="38">
        <v>3</v>
      </c>
      <c r="U14" s="38"/>
      <c r="V14" s="38"/>
      <c r="W14" s="38"/>
      <c r="X14" s="38"/>
      <c r="Y14" s="22">
        <f>SUM(E14:X14)</f>
        <v>23.5</v>
      </c>
      <c r="Z14" s="10">
        <v>3</v>
      </c>
    </row>
    <row r="15" spans="1:27" x14ac:dyDescent="0.25">
      <c r="A15" s="3">
        <v>207</v>
      </c>
      <c r="B15" s="3" t="s">
        <v>200</v>
      </c>
      <c r="C15" s="3" t="s">
        <v>201</v>
      </c>
      <c r="D15" s="3" t="s">
        <v>138</v>
      </c>
      <c r="E15" s="3"/>
      <c r="F15" s="3"/>
      <c r="G15" s="3"/>
      <c r="H15" s="3"/>
      <c r="I15" s="22">
        <v>2</v>
      </c>
      <c r="J15" s="22">
        <v>1.5</v>
      </c>
      <c r="K15" s="22">
        <v>2</v>
      </c>
      <c r="L15" s="3"/>
      <c r="M15" s="38">
        <v>4</v>
      </c>
      <c r="N15" s="3"/>
      <c r="O15" s="22">
        <v>1</v>
      </c>
      <c r="P15" s="22">
        <v>1</v>
      </c>
      <c r="Q15" s="22">
        <v>2</v>
      </c>
      <c r="R15" s="22">
        <v>1</v>
      </c>
      <c r="S15" s="22">
        <v>2</v>
      </c>
      <c r="T15" s="22">
        <v>2</v>
      </c>
      <c r="U15" s="22">
        <v>1</v>
      </c>
      <c r="V15" s="22">
        <v>1</v>
      </c>
      <c r="W15" s="22"/>
      <c r="X15" s="22"/>
      <c r="Y15" s="22">
        <f>SUM(E15:X15)</f>
        <v>20.5</v>
      </c>
      <c r="Z15" s="10">
        <v>4</v>
      </c>
    </row>
    <row r="16" spans="1:27" ht="15" customHeight="1" x14ac:dyDescent="0.25">
      <c r="A16" s="35">
        <v>204</v>
      </c>
      <c r="B16" s="35" t="s">
        <v>113</v>
      </c>
      <c r="C16" s="34" t="s">
        <v>114</v>
      </c>
      <c r="D16" s="34" t="s">
        <v>115</v>
      </c>
      <c r="E16" s="17"/>
      <c r="F16" s="38">
        <v>4</v>
      </c>
      <c r="G16" s="22">
        <v>1.5</v>
      </c>
      <c r="H16" s="38">
        <v>3</v>
      </c>
      <c r="I16" s="52"/>
      <c r="J16" s="44"/>
      <c r="K16" s="38">
        <v>4</v>
      </c>
      <c r="L16" s="31"/>
      <c r="M16" s="31"/>
      <c r="N16" s="67"/>
      <c r="O16" s="38">
        <v>4</v>
      </c>
      <c r="P16" s="38"/>
      <c r="Q16" s="70"/>
      <c r="R16" s="31"/>
      <c r="S16" s="98"/>
      <c r="T16" s="98"/>
      <c r="U16" s="104"/>
      <c r="V16" s="104"/>
      <c r="W16" s="104"/>
      <c r="X16" s="98"/>
      <c r="Y16" s="22">
        <f t="shared" ref="Y16:Y29" si="1">SUM(E16:X16)</f>
        <v>16.5</v>
      </c>
      <c r="Z16" s="10">
        <v>5</v>
      </c>
    </row>
    <row r="17" spans="1:26" x14ac:dyDescent="0.25">
      <c r="A17" s="3">
        <v>210</v>
      </c>
      <c r="B17" s="28" t="s">
        <v>110</v>
      </c>
      <c r="C17" s="28" t="s">
        <v>61</v>
      </c>
      <c r="D17" s="28" t="s">
        <v>172</v>
      </c>
      <c r="E17" s="3"/>
      <c r="F17" s="3"/>
      <c r="G17" s="3"/>
      <c r="H17" s="3"/>
      <c r="I17" s="22"/>
      <c r="J17" s="22"/>
      <c r="K17" s="22"/>
      <c r="L17" s="3"/>
      <c r="M17" s="38">
        <v>3</v>
      </c>
      <c r="N17" s="3"/>
      <c r="O17" s="3"/>
      <c r="P17" s="38">
        <v>3</v>
      </c>
      <c r="Q17" s="3"/>
      <c r="T17" s="22">
        <v>1</v>
      </c>
      <c r="U17" s="22"/>
      <c r="V17" s="22"/>
      <c r="W17" s="22">
        <v>2</v>
      </c>
      <c r="X17" s="38">
        <v>3</v>
      </c>
      <c r="Y17" s="22">
        <f t="shared" si="1"/>
        <v>12</v>
      </c>
      <c r="Z17" s="10">
        <v>6</v>
      </c>
    </row>
    <row r="18" spans="1:26" x14ac:dyDescent="0.25">
      <c r="A18" s="3">
        <v>214</v>
      </c>
      <c r="B18" s="3" t="s">
        <v>293</v>
      </c>
      <c r="C18" s="3" t="s">
        <v>294</v>
      </c>
      <c r="D18" s="3" t="s">
        <v>295</v>
      </c>
      <c r="E18" s="22"/>
      <c r="F18" s="22"/>
      <c r="G18" s="3"/>
      <c r="H18" s="3"/>
      <c r="I18" s="3"/>
      <c r="J18" s="3"/>
      <c r="K18" s="3"/>
      <c r="L18" s="3"/>
      <c r="M18" s="3"/>
      <c r="N18" s="3"/>
      <c r="O18" s="3"/>
      <c r="P18" s="22"/>
      <c r="Q18" s="3"/>
      <c r="R18" s="22">
        <v>2</v>
      </c>
      <c r="S18" s="38">
        <v>4</v>
      </c>
      <c r="T18" s="22"/>
      <c r="U18" s="22"/>
      <c r="V18" s="22"/>
      <c r="W18" s="22"/>
      <c r="X18" s="22"/>
      <c r="Y18" s="22">
        <f>SUM(E18:X18)</f>
        <v>6</v>
      </c>
      <c r="Z18" s="10" t="s">
        <v>301</v>
      </c>
    </row>
    <row r="19" spans="1:26" x14ac:dyDescent="0.25">
      <c r="A19" s="3">
        <v>219</v>
      </c>
      <c r="B19" s="3" t="s">
        <v>326</v>
      </c>
      <c r="C19" s="3" t="s">
        <v>327</v>
      </c>
      <c r="D19" s="3" t="s">
        <v>351</v>
      </c>
      <c r="E19" s="22"/>
      <c r="F19" s="22"/>
      <c r="G19" s="3"/>
      <c r="H19" s="3"/>
      <c r="I19" s="3"/>
      <c r="J19" s="3"/>
      <c r="K19" s="3"/>
      <c r="L19" s="3"/>
      <c r="M19" s="3"/>
      <c r="N19" s="3"/>
      <c r="O19" s="3"/>
      <c r="P19" s="22"/>
      <c r="Q19" s="3"/>
      <c r="S19" s="22"/>
      <c r="V19" s="22">
        <v>2</v>
      </c>
      <c r="X19" s="38">
        <v>4</v>
      </c>
      <c r="Y19" s="22">
        <f>SUM(E19:X19)</f>
        <v>6</v>
      </c>
      <c r="Z19" s="10" t="s">
        <v>301</v>
      </c>
    </row>
    <row r="20" spans="1:26" x14ac:dyDescent="0.25">
      <c r="A20" s="3">
        <v>212</v>
      </c>
      <c r="B20" s="28" t="s">
        <v>178</v>
      </c>
      <c r="C20" s="28" t="s">
        <v>241</v>
      </c>
      <c r="D20" s="28" t="s">
        <v>171</v>
      </c>
      <c r="E20" s="3"/>
      <c r="F20" s="3"/>
      <c r="G20" s="3"/>
      <c r="H20" s="3"/>
      <c r="I20" s="22"/>
      <c r="J20" s="22"/>
      <c r="K20" s="22"/>
      <c r="L20" s="3"/>
      <c r="M20" s="22">
        <v>2</v>
      </c>
      <c r="N20" s="22">
        <v>1.5</v>
      </c>
      <c r="O20" s="3"/>
      <c r="P20" s="3"/>
      <c r="Q20" s="3"/>
      <c r="Y20" s="22">
        <f t="shared" si="1"/>
        <v>3.5</v>
      </c>
      <c r="Z20" s="10">
        <v>9</v>
      </c>
    </row>
    <row r="21" spans="1:26" x14ac:dyDescent="0.25">
      <c r="A21" s="3">
        <v>215</v>
      </c>
      <c r="B21" s="28" t="s">
        <v>290</v>
      </c>
      <c r="C21" s="28" t="s">
        <v>291</v>
      </c>
      <c r="D21" s="28" t="s">
        <v>292</v>
      </c>
      <c r="E21" s="3"/>
      <c r="F21" s="3"/>
      <c r="G21" s="3"/>
      <c r="H21" s="3"/>
      <c r="I21" s="22"/>
      <c r="J21" s="22"/>
      <c r="K21" s="22"/>
      <c r="L21" s="3"/>
      <c r="M21" s="22"/>
      <c r="N21" s="22"/>
      <c r="O21" s="3"/>
      <c r="P21" s="3"/>
      <c r="Q21" s="3"/>
      <c r="R21" s="38">
        <v>3</v>
      </c>
      <c r="S21" s="38"/>
      <c r="T21" s="38"/>
      <c r="U21" s="38"/>
      <c r="V21" s="38"/>
      <c r="W21" s="38"/>
      <c r="X21" s="38"/>
      <c r="Y21" s="22">
        <f t="shared" si="1"/>
        <v>3</v>
      </c>
      <c r="Z21" s="10" t="s">
        <v>354</v>
      </c>
    </row>
    <row r="22" spans="1:26" x14ac:dyDescent="0.25">
      <c r="A22" s="3">
        <v>213</v>
      </c>
      <c r="B22" s="3" t="s">
        <v>89</v>
      </c>
      <c r="C22" s="3" t="s">
        <v>104</v>
      </c>
      <c r="D22" s="3" t="s">
        <v>140</v>
      </c>
      <c r="E22" s="22"/>
      <c r="F22" s="22"/>
      <c r="G22" s="3"/>
      <c r="H22" s="3"/>
      <c r="I22" s="3"/>
      <c r="J22" s="3"/>
      <c r="K22" s="3"/>
      <c r="L22" s="3"/>
      <c r="M22" s="3"/>
      <c r="N22" s="3"/>
      <c r="O22" s="3"/>
      <c r="P22" s="22">
        <v>2</v>
      </c>
      <c r="Q22" s="3"/>
      <c r="S22" s="22">
        <v>1</v>
      </c>
      <c r="Y22" s="22">
        <f>SUM(E22:X22)</f>
        <v>3</v>
      </c>
      <c r="Z22" s="10" t="s">
        <v>354</v>
      </c>
    </row>
    <row r="23" spans="1:26" x14ac:dyDescent="0.25">
      <c r="A23" s="3">
        <v>221</v>
      </c>
      <c r="B23" s="3" t="s">
        <v>323</v>
      </c>
      <c r="C23" s="3" t="s">
        <v>324</v>
      </c>
      <c r="D23" s="3" t="s">
        <v>325</v>
      </c>
      <c r="E23" s="22"/>
      <c r="F23" s="22"/>
      <c r="G23" s="3"/>
      <c r="H23" s="3"/>
      <c r="I23" s="3"/>
      <c r="J23" s="3"/>
      <c r="K23" s="3"/>
      <c r="L23" s="3"/>
      <c r="M23" s="3"/>
      <c r="N23" s="3"/>
      <c r="O23" s="3"/>
      <c r="P23" s="22"/>
      <c r="Q23" s="3"/>
      <c r="S23" s="22"/>
      <c r="V23" s="38">
        <v>3</v>
      </c>
      <c r="Y23" s="22">
        <f>SUM(E23:X23)</f>
        <v>3</v>
      </c>
      <c r="Z23" s="10" t="s">
        <v>354</v>
      </c>
    </row>
    <row r="24" spans="1:26" x14ac:dyDescent="0.25">
      <c r="A24" s="3">
        <v>205</v>
      </c>
      <c r="B24" s="3" t="s">
        <v>117</v>
      </c>
      <c r="C24" s="3" t="s">
        <v>118</v>
      </c>
      <c r="D24" s="3" t="s">
        <v>119</v>
      </c>
      <c r="E24" s="22"/>
      <c r="F24" s="22">
        <v>2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Y24" s="22">
        <f t="shared" si="1"/>
        <v>2</v>
      </c>
      <c r="Z24" s="10">
        <v>13</v>
      </c>
    </row>
    <row r="25" spans="1:26" x14ac:dyDescent="0.25">
      <c r="A25" s="3">
        <v>217</v>
      </c>
      <c r="B25" s="3" t="s">
        <v>315</v>
      </c>
      <c r="C25" s="3" t="s">
        <v>316</v>
      </c>
      <c r="D25" s="3" t="s">
        <v>127</v>
      </c>
      <c r="E25" s="22"/>
      <c r="F25" s="2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U25" s="22">
        <v>1.5</v>
      </c>
      <c r="Y25" s="22">
        <f t="shared" si="1"/>
        <v>1.5</v>
      </c>
      <c r="Z25" s="10" t="s">
        <v>288</v>
      </c>
    </row>
    <row r="26" spans="1:26" x14ac:dyDescent="0.25">
      <c r="A26" s="3">
        <v>202</v>
      </c>
      <c r="B26" s="28" t="s">
        <v>105</v>
      </c>
      <c r="C26" s="28" t="s">
        <v>106</v>
      </c>
      <c r="D26" s="28" t="s">
        <v>171</v>
      </c>
      <c r="E26" s="22">
        <v>1.5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Y26" s="22">
        <f t="shared" si="1"/>
        <v>1.5</v>
      </c>
      <c r="Z26" s="10" t="s">
        <v>288</v>
      </c>
    </row>
    <row r="27" spans="1:26" x14ac:dyDescent="0.25">
      <c r="A27" s="3">
        <v>222</v>
      </c>
      <c r="B27" s="28" t="s">
        <v>29</v>
      </c>
      <c r="C27" s="28" t="s">
        <v>352</v>
      </c>
      <c r="D27" s="28" t="s">
        <v>353</v>
      </c>
      <c r="E27" s="2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X27" s="22">
        <v>1</v>
      </c>
      <c r="Y27" s="22">
        <f t="shared" si="1"/>
        <v>1</v>
      </c>
      <c r="Z27" s="10" t="s">
        <v>332</v>
      </c>
    </row>
    <row r="28" spans="1:26" x14ac:dyDescent="0.25">
      <c r="A28" s="3">
        <v>220</v>
      </c>
      <c r="B28" s="28" t="s">
        <v>329</v>
      </c>
      <c r="C28" s="28" t="s">
        <v>330</v>
      </c>
      <c r="D28" s="28" t="s">
        <v>331</v>
      </c>
      <c r="E28" s="22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W28" s="22">
        <v>1</v>
      </c>
      <c r="Y28" s="22">
        <f t="shared" si="1"/>
        <v>1</v>
      </c>
      <c r="Z28" s="10" t="s">
        <v>332</v>
      </c>
    </row>
    <row r="29" spans="1:26" ht="15.75" thickBot="1" x14ac:dyDescent="0.3">
      <c r="A29" s="3">
        <v>206</v>
      </c>
      <c r="B29" s="28" t="s">
        <v>107</v>
      </c>
      <c r="C29" s="28" t="s">
        <v>132</v>
      </c>
      <c r="D29" s="28" t="s">
        <v>169</v>
      </c>
      <c r="E29" s="22"/>
      <c r="F29" s="22"/>
      <c r="G29" s="22">
        <v>1</v>
      </c>
      <c r="H29" s="3"/>
      <c r="I29" s="3"/>
      <c r="J29" s="3"/>
      <c r="K29" s="3"/>
      <c r="L29" s="3"/>
      <c r="M29" s="3"/>
      <c r="N29" s="3"/>
      <c r="O29" s="3"/>
      <c r="P29" s="3"/>
      <c r="Q29" s="3"/>
      <c r="Y29" s="22">
        <f t="shared" si="1"/>
        <v>1</v>
      </c>
      <c r="Z29" s="10" t="s">
        <v>332</v>
      </c>
    </row>
    <row r="30" spans="1:26" ht="16.5" thickTop="1" thickBot="1" x14ac:dyDescent="0.3">
      <c r="A30" s="3"/>
      <c r="B30" s="3"/>
      <c r="C30" s="3"/>
      <c r="D30" s="22"/>
      <c r="E30" s="23">
        <f>SUM(E12:E29)</f>
        <v>4.5</v>
      </c>
      <c r="F30" s="23">
        <f t="shared" ref="F30:X30" si="2">SUM(F12:F29)</f>
        <v>10</v>
      </c>
      <c r="G30" s="23">
        <f t="shared" si="2"/>
        <v>4.5</v>
      </c>
      <c r="H30" s="23">
        <f t="shared" si="2"/>
        <v>10</v>
      </c>
      <c r="I30" s="23">
        <f t="shared" si="2"/>
        <v>4.5</v>
      </c>
      <c r="J30" s="23">
        <f t="shared" si="2"/>
        <v>3.5</v>
      </c>
      <c r="K30" s="23">
        <f t="shared" si="2"/>
        <v>10</v>
      </c>
      <c r="L30" s="23">
        <f t="shared" si="2"/>
        <v>2</v>
      </c>
      <c r="M30" s="23">
        <f t="shared" si="2"/>
        <v>10</v>
      </c>
      <c r="N30" s="23">
        <f t="shared" si="2"/>
        <v>3.5</v>
      </c>
      <c r="O30" s="23">
        <f t="shared" si="2"/>
        <v>10</v>
      </c>
      <c r="P30" s="23">
        <f t="shared" si="2"/>
        <v>10</v>
      </c>
      <c r="Q30" s="23">
        <f t="shared" si="2"/>
        <v>10</v>
      </c>
      <c r="R30" s="23">
        <f t="shared" si="2"/>
        <v>10</v>
      </c>
      <c r="S30" s="23">
        <f t="shared" si="2"/>
        <v>10</v>
      </c>
      <c r="T30" s="23">
        <f t="shared" si="2"/>
        <v>10</v>
      </c>
      <c r="U30" s="23">
        <f t="shared" si="2"/>
        <v>4.5</v>
      </c>
      <c r="V30" s="23">
        <f t="shared" si="2"/>
        <v>10</v>
      </c>
      <c r="W30" s="23">
        <f t="shared" si="2"/>
        <v>10</v>
      </c>
      <c r="X30" s="23">
        <f t="shared" si="2"/>
        <v>10</v>
      </c>
      <c r="Y30" s="23">
        <f>SUM(Y12:Y29)</f>
        <v>157</v>
      </c>
      <c r="Z30" s="21"/>
    </row>
    <row r="31" spans="1:26" ht="15.75" thickTop="1" x14ac:dyDescent="0.25">
      <c r="A31" s="3"/>
      <c r="B31" s="3"/>
      <c r="C31" s="3"/>
      <c r="D31" s="3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x14ac:dyDescent="0.25">
      <c r="A32" s="3"/>
      <c r="B32" s="3"/>
      <c r="C32" s="3"/>
      <c r="D32" s="3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37" s="27" customFormat="1" x14ac:dyDescent="0.25">
      <c r="A33" s="123" t="s">
        <v>111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</row>
    <row r="34" spans="1:37" s="27" customFormat="1" x14ac:dyDescent="0.25">
      <c r="A34" s="123" t="s">
        <v>124</v>
      </c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</row>
    <row r="35" spans="1:37" s="27" customFormat="1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8"/>
      <c r="L35" s="54"/>
      <c r="M35" s="54"/>
      <c r="N35" s="68"/>
      <c r="O35" s="54"/>
      <c r="P35" s="89"/>
      <c r="Q35" s="71"/>
      <c r="R35" s="54"/>
      <c r="S35" s="99"/>
      <c r="T35" s="99"/>
      <c r="U35" s="105"/>
      <c r="V35" s="105"/>
      <c r="W35" s="105"/>
      <c r="X35" s="99"/>
      <c r="Y35" s="54"/>
      <c r="Z35" s="54"/>
    </row>
    <row r="36" spans="1:37" ht="15.75" x14ac:dyDescent="0.25">
      <c r="A36" s="118" t="s">
        <v>264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</row>
    <row r="37" spans="1:37" ht="15.75" x14ac:dyDescent="0.25">
      <c r="A37" s="118" t="s">
        <v>350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</row>
    <row r="38" spans="1:37" ht="15.75" x14ac:dyDescent="0.25">
      <c r="A38" s="110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</row>
    <row r="39" spans="1:37" ht="15.75" x14ac:dyDescent="0.25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</row>
    <row r="40" spans="1:37" ht="21" customHeight="1" x14ac:dyDescent="0.3">
      <c r="A40" s="115" t="s">
        <v>349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2"/>
      <c r="AB40" s="12"/>
      <c r="AC40" s="12"/>
      <c r="AD40" s="12"/>
      <c r="AE40" s="12"/>
      <c r="AF40" s="12"/>
      <c r="AG40" s="12"/>
      <c r="AH40" s="12"/>
      <c r="AI40" s="12"/>
      <c r="AJ40" s="12"/>
    </row>
    <row r="41" spans="1:37" ht="21" customHeight="1" x14ac:dyDescent="0.3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spans="1:37" x14ac:dyDescent="0.25">
      <c r="A42" s="3"/>
      <c r="B42" s="3"/>
      <c r="C42" s="3"/>
      <c r="D42" s="3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</row>
    <row r="43" spans="1:37" ht="15.75" x14ac:dyDescent="0.25">
      <c r="A43" s="13" t="s">
        <v>22</v>
      </c>
      <c r="B43" s="14"/>
      <c r="C43" s="14"/>
      <c r="D43" s="14"/>
      <c r="E43" s="14"/>
      <c r="F43" s="14"/>
      <c r="G43" s="14"/>
      <c r="Y43" s="15" t="s">
        <v>23</v>
      </c>
    </row>
    <row r="44" spans="1:37" x14ac:dyDescent="0.25">
      <c r="A44" s="3"/>
      <c r="B44" s="3"/>
      <c r="C44" s="3"/>
      <c r="D44" s="3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</row>
    <row r="45" spans="1:37" ht="21" x14ac:dyDescent="0.35">
      <c r="A45" s="124" t="str">
        <f>+A1</f>
        <v>Litherland Circuit League 2013 Season</v>
      </c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59"/>
    </row>
    <row r="46" spans="1:37" x14ac:dyDescent="0.25">
      <c r="A46" s="122" t="str">
        <f>+A2</f>
        <v>Sponsored by High on Bikes (www.highonbikescom)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61"/>
    </row>
    <row r="54" spans="1:26" ht="30" x14ac:dyDescent="0.25">
      <c r="A54" s="19" t="s">
        <v>19</v>
      </c>
      <c r="B54" s="117" t="s">
        <v>20</v>
      </c>
      <c r="C54" s="117"/>
      <c r="D54" s="30" t="s">
        <v>18</v>
      </c>
      <c r="E54" s="17">
        <v>41374</v>
      </c>
      <c r="F54" s="33">
        <v>41381</v>
      </c>
      <c r="G54" s="33">
        <f>+F54+7</f>
        <v>41388</v>
      </c>
      <c r="H54" s="33">
        <f>+G54+7</f>
        <v>41395</v>
      </c>
      <c r="I54" s="33">
        <f>+H54+7</f>
        <v>41402</v>
      </c>
      <c r="J54" s="33">
        <f t="shared" ref="J54:X54" si="3">+I54+7</f>
        <v>41409</v>
      </c>
      <c r="K54" s="33">
        <f t="shared" si="3"/>
        <v>41416</v>
      </c>
      <c r="L54" s="33">
        <f t="shared" si="3"/>
        <v>41423</v>
      </c>
      <c r="M54" s="33">
        <f t="shared" si="3"/>
        <v>41430</v>
      </c>
      <c r="N54" s="33">
        <f t="shared" si="3"/>
        <v>41437</v>
      </c>
      <c r="O54" s="33">
        <f t="shared" si="3"/>
        <v>41444</v>
      </c>
      <c r="P54" s="33">
        <f t="shared" si="3"/>
        <v>41451</v>
      </c>
      <c r="Q54" s="33">
        <f t="shared" si="3"/>
        <v>41458</v>
      </c>
      <c r="R54" s="33">
        <f t="shared" si="3"/>
        <v>41465</v>
      </c>
      <c r="S54" s="33">
        <f t="shared" si="3"/>
        <v>41472</v>
      </c>
      <c r="T54" s="33">
        <f t="shared" si="3"/>
        <v>41479</v>
      </c>
      <c r="U54" s="33">
        <f t="shared" si="3"/>
        <v>41486</v>
      </c>
      <c r="V54" s="33">
        <f t="shared" si="3"/>
        <v>41493</v>
      </c>
      <c r="W54" s="33">
        <f t="shared" si="3"/>
        <v>41500</v>
      </c>
      <c r="X54" s="33">
        <f t="shared" si="3"/>
        <v>41507</v>
      </c>
      <c r="Y54" s="18" t="s">
        <v>13</v>
      </c>
      <c r="Z54" s="9" t="s">
        <v>17</v>
      </c>
    </row>
    <row r="55" spans="1:26" ht="15" customHeight="1" x14ac:dyDescent="0.25">
      <c r="A55" s="125" t="s">
        <v>310</v>
      </c>
      <c r="B55" s="125"/>
      <c r="C55" s="125"/>
      <c r="D55" s="101"/>
      <c r="E55" s="101"/>
      <c r="F55" s="3"/>
      <c r="G55" s="3"/>
      <c r="H55" s="3"/>
      <c r="I55" s="3"/>
      <c r="J55" s="3"/>
      <c r="K55" s="33"/>
      <c r="L55" s="3"/>
      <c r="M55" s="3"/>
      <c r="N55" s="3"/>
      <c r="O55" s="3"/>
      <c r="P55" s="3"/>
      <c r="Q55" s="3"/>
    </row>
    <row r="56" spans="1:26" x14ac:dyDescent="0.25">
      <c r="A56" s="74">
        <v>301</v>
      </c>
      <c r="B56" s="79" t="s">
        <v>170</v>
      </c>
      <c r="C56" s="79" t="s">
        <v>63</v>
      </c>
      <c r="D56" s="79" t="s">
        <v>173</v>
      </c>
      <c r="E56" s="3"/>
      <c r="F56" s="3"/>
      <c r="G56" s="22">
        <v>2</v>
      </c>
      <c r="H56" s="22">
        <v>1</v>
      </c>
      <c r="I56" s="22">
        <v>2</v>
      </c>
      <c r="J56" s="3"/>
      <c r="K56" s="22">
        <v>1</v>
      </c>
      <c r="L56" s="22">
        <v>2</v>
      </c>
      <c r="M56" s="22">
        <v>4</v>
      </c>
      <c r="N56" s="77">
        <v>2</v>
      </c>
      <c r="O56" s="77">
        <v>2</v>
      </c>
      <c r="P56" s="3"/>
      <c r="Q56" s="3"/>
      <c r="R56" s="77">
        <v>3</v>
      </c>
      <c r="S56" s="22">
        <v>1</v>
      </c>
      <c r="T56" s="22">
        <v>4</v>
      </c>
      <c r="U56" s="22">
        <v>4</v>
      </c>
      <c r="V56" s="77">
        <v>2</v>
      </c>
      <c r="W56" s="77">
        <v>3</v>
      </c>
      <c r="X56" s="77"/>
      <c r="Y56" s="22">
        <f>SUM(E56:X56)</f>
        <v>33</v>
      </c>
      <c r="Z56" s="10">
        <v>1</v>
      </c>
    </row>
    <row r="57" spans="1:26" x14ac:dyDescent="0.25">
      <c r="A57" s="3">
        <v>302</v>
      </c>
      <c r="B57" s="28" t="s">
        <v>110</v>
      </c>
      <c r="C57" s="28" t="s">
        <v>61</v>
      </c>
      <c r="D57" s="28" t="s">
        <v>172</v>
      </c>
      <c r="E57" s="22">
        <v>1</v>
      </c>
      <c r="F57" s="22">
        <v>2</v>
      </c>
      <c r="G57" s="38">
        <v>3</v>
      </c>
      <c r="I57" s="22">
        <v>4</v>
      </c>
      <c r="J57" s="22">
        <v>4</v>
      </c>
      <c r="K57" s="22">
        <v>3</v>
      </c>
      <c r="L57" s="22">
        <v>4</v>
      </c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2">
        <f>SUM(E57:X57)</f>
        <v>21</v>
      </c>
      <c r="Z57" s="10" t="s">
        <v>134</v>
      </c>
    </row>
    <row r="58" spans="1:26" x14ac:dyDescent="0.25">
      <c r="A58" s="74">
        <v>337</v>
      </c>
      <c r="B58" s="74" t="s">
        <v>242</v>
      </c>
      <c r="C58" s="74" t="s">
        <v>219</v>
      </c>
      <c r="D58" s="74" t="s">
        <v>165</v>
      </c>
      <c r="E58" s="3"/>
      <c r="F58" s="22"/>
      <c r="G58" s="3"/>
      <c r="H58" s="3"/>
      <c r="I58" s="3"/>
      <c r="J58" s="22"/>
      <c r="K58" s="3"/>
      <c r="L58" s="3"/>
      <c r="M58" s="3"/>
      <c r="N58" s="3"/>
      <c r="O58" s="3"/>
      <c r="P58" s="77">
        <v>1</v>
      </c>
      <c r="Q58" s="77">
        <v>3</v>
      </c>
      <c r="R58" s="77">
        <v>1</v>
      </c>
      <c r="S58" s="22">
        <v>4</v>
      </c>
      <c r="T58" s="77"/>
      <c r="U58" s="77">
        <v>3</v>
      </c>
      <c r="V58" s="22">
        <v>4</v>
      </c>
      <c r="W58" s="22">
        <v>2</v>
      </c>
      <c r="X58" s="77">
        <v>3</v>
      </c>
      <c r="Y58" s="22">
        <f>SUM(E58:X58)</f>
        <v>21</v>
      </c>
      <c r="Z58" s="10" t="s">
        <v>134</v>
      </c>
    </row>
    <row r="59" spans="1:26" ht="18" customHeight="1" x14ac:dyDescent="0.25">
      <c r="A59" s="3">
        <v>304</v>
      </c>
      <c r="B59" s="3" t="s">
        <v>89</v>
      </c>
      <c r="C59" s="3" t="s">
        <v>104</v>
      </c>
      <c r="D59" s="3" t="s">
        <v>9</v>
      </c>
      <c r="E59" s="22">
        <v>2</v>
      </c>
      <c r="F59" s="38">
        <v>3</v>
      </c>
      <c r="G59" s="3"/>
      <c r="H59" s="22">
        <v>2</v>
      </c>
      <c r="I59" s="22">
        <v>3</v>
      </c>
      <c r="J59" s="22">
        <v>2</v>
      </c>
      <c r="K59" s="22">
        <v>4</v>
      </c>
      <c r="L59" s="22">
        <v>3</v>
      </c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2">
        <f t="shared" ref="Y59:Y77" si="4">SUM(E59:X59)</f>
        <v>19</v>
      </c>
      <c r="Z59" s="10">
        <v>4</v>
      </c>
    </row>
    <row r="60" spans="1:26" x14ac:dyDescent="0.25">
      <c r="A60" s="74">
        <v>347</v>
      </c>
      <c r="B60" s="74" t="s">
        <v>302</v>
      </c>
      <c r="C60" s="74" t="s">
        <v>313</v>
      </c>
      <c r="D60" s="74" t="s">
        <v>115</v>
      </c>
      <c r="E60" s="3"/>
      <c r="F60" s="22"/>
      <c r="G60" s="3"/>
      <c r="H60" s="3"/>
      <c r="I60" s="3"/>
      <c r="J60" s="22"/>
      <c r="K60" s="3"/>
      <c r="L60" s="3"/>
      <c r="M60" s="3"/>
      <c r="N60" s="3"/>
      <c r="O60" s="3"/>
      <c r="P60" s="3"/>
      <c r="Q60" s="3"/>
      <c r="R60" s="3"/>
      <c r="S60" s="22"/>
      <c r="T60" s="22">
        <v>2</v>
      </c>
      <c r="U60" s="22">
        <v>2</v>
      </c>
      <c r="V60" s="38">
        <v>3</v>
      </c>
      <c r="W60" s="22">
        <v>4</v>
      </c>
      <c r="X60" s="22">
        <v>4</v>
      </c>
      <c r="Y60" s="22">
        <f>SUM(E60:X60)</f>
        <v>15</v>
      </c>
      <c r="Z60" s="76">
        <v>5</v>
      </c>
    </row>
    <row r="61" spans="1:26" ht="15" customHeight="1" x14ac:dyDescent="0.25">
      <c r="A61" s="81">
        <v>311</v>
      </c>
      <c r="B61" s="82" t="s">
        <v>89</v>
      </c>
      <c r="C61" s="82" t="s">
        <v>90</v>
      </c>
      <c r="D61" s="82" t="s">
        <v>45</v>
      </c>
      <c r="E61" s="3"/>
      <c r="F61" s="80">
        <v>4</v>
      </c>
      <c r="G61" s="3"/>
      <c r="H61" s="22">
        <v>3</v>
      </c>
      <c r="I61" s="3"/>
      <c r="J61" s="3"/>
      <c r="K61" s="3"/>
      <c r="L61" s="3"/>
      <c r="M61" s="3"/>
      <c r="N61" s="3"/>
      <c r="O61" s="22">
        <v>3</v>
      </c>
      <c r="P61" s="3"/>
      <c r="Q61" s="3"/>
      <c r="X61" s="22">
        <v>2</v>
      </c>
      <c r="Y61" s="22">
        <f>SUM(E61:X61)</f>
        <v>12</v>
      </c>
      <c r="Z61" s="76">
        <v>6</v>
      </c>
    </row>
    <row r="62" spans="1:26" x14ac:dyDescent="0.25">
      <c r="A62" s="74">
        <v>323</v>
      </c>
      <c r="B62" s="74" t="s">
        <v>10</v>
      </c>
      <c r="C62" s="74" t="s">
        <v>196</v>
      </c>
      <c r="D62" s="74" t="s">
        <v>165</v>
      </c>
      <c r="E62" s="3"/>
      <c r="F62" s="3"/>
      <c r="G62" s="3"/>
      <c r="H62" s="3"/>
      <c r="I62" s="3"/>
      <c r="J62" s="3"/>
      <c r="K62" s="3"/>
      <c r="L62" s="22">
        <v>1</v>
      </c>
      <c r="M62" s="3"/>
      <c r="N62" s="77">
        <v>4</v>
      </c>
      <c r="O62" s="3"/>
      <c r="P62" s="3"/>
      <c r="Q62" s="3"/>
      <c r="R62" s="22">
        <v>2</v>
      </c>
      <c r="S62" s="22"/>
      <c r="T62" s="22">
        <v>3</v>
      </c>
      <c r="U62" s="22"/>
      <c r="V62" s="22">
        <v>1</v>
      </c>
      <c r="W62" s="22"/>
      <c r="X62" s="77"/>
      <c r="Y62" s="22">
        <f>SUM(E62:X62)</f>
        <v>11</v>
      </c>
      <c r="Z62" s="76">
        <v>7</v>
      </c>
    </row>
    <row r="63" spans="1:26" x14ac:dyDescent="0.25">
      <c r="A63" s="92">
        <v>338</v>
      </c>
      <c r="B63" s="74" t="s">
        <v>252</v>
      </c>
      <c r="C63" s="74" t="s">
        <v>253</v>
      </c>
      <c r="D63" s="74" t="s">
        <v>312</v>
      </c>
      <c r="E63" s="3"/>
      <c r="F63" s="3"/>
      <c r="G63" s="3"/>
      <c r="H63" s="3"/>
      <c r="I63" s="3"/>
      <c r="J63" s="3"/>
      <c r="K63" s="3"/>
      <c r="L63" s="3"/>
      <c r="M63" s="3"/>
      <c r="N63" s="77">
        <v>3</v>
      </c>
      <c r="O63" s="22">
        <v>4</v>
      </c>
      <c r="P63" s="77">
        <v>3</v>
      </c>
      <c r="Q63" s="3"/>
      <c r="Y63" s="22">
        <f t="shared" si="4"/>
        <v>10</v>
      </c>
      <c r="Z63" s="76" t="s">
        <v>335</v>
      </c>
    </row>
    <row r="64" spans="1:26" x14ac:dyDescent="0.25">
      <c r="A64" s="74">
        <v>310</v>
      </c>
      <c r="B64" s="79" t="s">
        <v>93</v>
      </c>
      <c r="C64" s="79" t="s">
        <v>94</v>
      </c>
      <c r="D64" s="79" t="s">
        <v>168</v>
      </c>
      <c r="E64" s="3"/>
      <c r="F64" s="3"/>
      <c r="G64" s="22">
        <v>1</v>
      </c>
      <c r="H64" s="3"/>
      <c r="I64" s="22">
        <v>1</v>
      </c>
      <c r="J64" s="3"/>
      <c r="K64" s="3"/>
      <c r="L64" s="3"/>
      <c r="M64" s="22">
        <v>2</v>
      </c>
      <c r="N64" s="3"/>
      <c r="O64" s="3"/>
      <c r="P64" s="3"/>
      <c r="Q64" s="3"/>
      <c r="R64" s="22">
        <v>4</v>
      </c>
      <c r="S64" s="22"/>
      <c r="T64" s="22"/>
      <c r="U64" s="22"/>
      <c r="V64" s="22"/>
      <c r="W64" s="77">
        <v>1</v>
      </c>
      <c r="X64" s="77">
        <v>1</v>
      </c>
      <c r="Y64" s="22">
        <f>SUM(E64:X64)</f>
        <v>10</v>
      </c>
      <c r="Z64" s="76" t="s">
        <v>335</v>
      </c>
    </row>
    <row r="65" spans="1:27" x14ac:dyDescent="0.25">
      <c r="A65" s="74">
        <v>305</v>
      </c>
      <c r="B65" s="79" t="s">
        <v>108</v>
      </c>
      <c r="C65" s="79" t="s">
        <v>109</v>
      </c>
      <c r="D65" s="79" t="s">
        <v>176</v>
      </c>
      <c r="E65" s="77">
        <v>1.5</v>
      </c>
      <c r="F65" s="3"/>
      <c r="G65" s="22">
        <v>4</v>
      </c>
      <c r="H65" s="22">
        <v>4</v>
      </c>
      <c r="I65" s="3"/>
      <c r="J65" s="3"/>
      <c r="K65" s="3"/>
      <c r="L65" s="3"/>
      <c r="M65" s="3"/>
      <c r="N65" s="3"/>
      <c r="O65" s="55"/>
      <c r="P65" s="55"/>
      <c r="Q65" s="95"/>
      <c r="R65" s="21"/>
      <c r="S65" s="21"/>
      <c r="T65" s="21"/>
      <c r="U65" s="21"/>
      <c r="V65" s="21"/>
      <c r="W65" s="21"/>
      <c r="X65" s="21"/>
      <c r="Y65" s="22">
        <f t="shared" si="4"/>
        <v>9.5</v>
      </c>
      <c r="Z65" s="74">
        <v>10</v>
      </c>
    </row>
    <row r="66" spans="1:27" x14ac:dyDescent="0.25">
      <c r="A66" s="74">
        <v>326</v>
      </c>
      <c r="B66" s="79" t="s">
        <v>178</v>
      </c>
      <c r="C66" s="79" t="s">
        <v>179</v>
      </c>
      <c r="D66" s="79" t="s">
        <v>135</v>
      </c>
      <c r="E66" s="3"/>
      <c r="F66" s="3"/>
      <c r="G66" s="3"/>
      <c r="H66" s="3"/>
      <c r="I66" s="3"/>
      <c r="J66" s="3"/>
      <c r="K66" s="22">
        <v>2</v>
      </c>
      <c r="L66" s="3"/>
      <c r="M66" s="3"/>
      <c r="N66" s="3"/>
      <c r="O66" s="3"/>
      <c r="P66" s="22">
        <v>4</v>
      </c>
      <c r="Q66" s="3"/>
      <c r="Y66" s="22">
        <f t="shared" si="4"/>
        <v>6</v>
      </c>
      <c r="Z66" s="76">
        <v>11</v>
      </c>
    </row>
    <row r="67" spans="1:27" ht="15" customHeight="1" x14ac:dyDescent="0.25">
      <c r="A67" s="74">
        <v>339</v>
      </c>
      <c r="B67" s="74" t="s">
        <v>0</v>
      </c>
      <c r="C67" s="74" t="s">
        <v>126</v>
      </c>
      <c r="D67" s="74" t="s">
        <v>255</v>
      </c>
      <c r="E67" s="3"/>
      <c r="F67" s="22"/>
      <c r="G67" s="3"/>
      <c r="H67" s="3"/>
      <c r="I67" s="3"/>
      <c r="J67" s="22"/>
      <c r="K67" s="3"/>
      <c r="L67" s="3"/>
      <c r="M67" s="3"/>
      <c r="N67" s="74"/>
      <c r="O67" s="77"/>
      <c r="P67" s="77"/>
      <c r="Q67" s="22">
        <v>4</v>
      </c>
      <c r="Y67" s="22">
        <f t="shared" si="4"/>
        <v>4</v>
      </c>
      <c r="Z67" s="76" t="s">
        <v>308</v>
      </c>
    </row>
    <row r="68" spans="1:27" x14ac:dyDescent="0.25">
      <c r="A68" s="74">
        <v>307</v>
      </c>
      <c r="B68" s="74" t="s">
        <v>121</v>
      </c>
      <c r="C68" s="74" t="s">
        <v>122</v>
      </c>
      <c r="D68" s="74" t="s">
        <v>255</v>
      </c>
      <c r="E68" s="3"/>
      <c r="F68" s="22">
        <v>1</v>
      </c>
      <c r="G68" s="3"/>
      <c r="H68" s="3"/>
      <c r="I68" s="3"/>
      <c r="J68" s="22">
        <v>1</v>
      </c>
      <c r="K68" s="3"/>
      <c r="L68" s="3"/>
      <c r="M68" s="3"/>
      <c r="N68" s="3"/>
      <c r="O68" s="3"/>
      <c r="P68" s="3"/>
      <c r="Q68" s="22">
        <v>2</v>
      </c>
      <c r="Y68" s="22">
        <f t="shared" si="4"/>
        <v>4</v>
      </c>
      <c r="Z68" s="76" t="s">
        <v>308</v>
      </c>
    </row>
    <row r="69" spans="1:27" x14ac:dyDescent="0.25">
      <c r="A69" s="74">
        <v>320</v>
      </c>
      <c r="B69" s="79" t="s">
        <v>128</v>
      </c>
      <c r="C69" s="79" t="s">
        <v>197</v>
      </c>
      <c r="D69" s="79" t="s">
        <v>135</v>
      </c>
      <c r="E69" s="3"/>
      <c r="F69" s="3"/>
      <c r="G69" s="3"/>
      <c r="H69" s="3"/>
      <c r="I69" s="3"/>
      <c r="J69" s="3"/>
      <c r="K69" s="3"/>
      <c r="L69" s="3"/>
      <c r="M69" s="22">
        <v>3</v>
      </c>
      <c r="N69" s="3"/>
      <c r="O69" s="3"/>
      <c r="P69" s="3"/>
      <c r="Q69" s="3"/>
      <c r="U69" s="22">
        <v>1</v>
      </c>
      <c r="Y69" s="22">
        <f>SUM(E69:X69)</f>
        <v>4</v>
      </c>
      <c r="Z69" s="76" t="s">
        <v>308</v>
      </c>
    </row>
    <row r="70" spans="1:27" x14ac:dyDescent="0.25">
      <c r="A70" s="74">
        <v>322</v>
      </c>
      <c r="B70" s="79" t="s">
        <v>86</v>
      </c>
      <c r="C70" s="79" t="s">
        <v>205</v>
      </c>
      <c r="D70" s="79" t="s">
        <v>144</v>
      </c>
      <c r="E70" s="3"/>
      <c r="F70" s="3"/>
      <c r="G70" s="3"/>
      <c r="H70" s="3"/>
      <c r="I70" s="3"/>
      <c r="J70" s="22">
        <v>3</v>
      </c>
      <c r="K70" s="3"/>
      <c r="L70" s="3"/>
      <c r="M70" s="3"/>
      <c r="N70" s="3"/>
      <c r="O70" s="3"/>
      <c r="P70" s="3"/>
      <c r="Q70" s="3"/>
      <c r="Y70" s="22">
        <f t="shared" si="4"/>
        <v>3</v>
      </c>
      <c r="Z70" s="76" t="s">
        <v>317</v>
      </c>
    </row>
    <row r="71" spans="1:27" x14ac:dyDescent="0.25">
      <c r="A71" s="74">
        <v>303</v>
      </c>
      <c r="B71" s="79" t="s">
        <v>177</v>
      </c>
      <c r="C71" s="79" t="s">
        <v>296</v>
      </c>
      <c r="D71" s="79" t="s">
        <v>297</v>
      </c>
      <c r="E71" s="3"/>
      <c r="F71" s="3"/>
      <c r="G71" s="3"/>
      <c r="H71" s="3"/>
      <c r="I71" s="3"/>
      <c r="J71" s="3"/>
      <c r="K71" s="3"/>
      <c r="L71" s="3"/>
      <c r="M71" s="22"/>
      <c r="N71" s="3"/>
      <c r="O71" s="3"/>
      <c r="P71" s="3"/>
      <c r="Q71" s="3"/>
      <c r="S71" s="22">
        <v>3</v>
      </c>
      <c r="Y71" s="22">
        <f t="shared" si="4"/>
        <v>3</v>
      </c>
      <c r="Z71" s="76" t="s">
        <v>317</v>
      </c>
    </row>
    <row r="72" spans="1:27" x14ac:dyDescent="0.25">
      <c r="A72" s="74">
        <v>333</v>
      </c>
      <c r="B72" s="74" t="s">
        <v>60</v>
      </c>
      <c r="C72" s="74" t="s">
        <v>210</v>
      </c>
      <c r="D72" s="74" t="s">
        <v>265</v>
      </c>
      <c r="E72" s="3"/>
      <c r="F72" s="22"/>
      <c r="G72" s="3"/>
      <c r="H72" s="3"/>
      <c r="I72" s="3"/>
      <c r="J72" s="22"/>
      <c r="K72" s="3"/>
      <c r="L72" s="3"/>
      <c r="M72" s="3"/>
      <c r="N72" s="3"/>
      <c r="O72" s="77">
        <v>1</v>
      </c>
      <c r="P72" s="77">
        <v>2</v>
      </c>
      <c r="Q72" s="3"/>
      <c r="Y72" s="22">
        <f t="shared" si="4"/>
        <v>3</v>
      </c>
      <c r="Z72" s="76" t="s">
        <v>317</v>
      </c>
    </row>
    <row r="73" spans="1:27" x14ac:dyDescent="0.25">
      <c r="A73" s="74">
        <v>344</v>
      </c>
      <c r="B73" s="74" t="s">
        <v>178</v>
      </c>
      <c r="C73" s="74" t="s">
        <v>263</v>
      </c>
      <c r="D73" s="74" t="s">
        <v>120</v>
      </c>
      <c r="E73" s="3"/>
      <c r="F73" s="22"/>
      <c r="G73" s="3"/>
      <c r="H73" s="3"/>
      <c r="I73" s="3"/>
      <c r="J73" s="22"/>
      <c r="K73" s="3"/>
      <c r="L73" s="3"/>
      <c r="M73" s="3"/>
      <c r="N73" s="3"/>
      <c r="O73" s="3"/>
      <c r="P73" s="3"/>
      <c r="Q73" s="3"/>
      <c r="R73" s="3"/>
      <c r="S73" s="22">
        <v>2</v>
      </c>
      <c r="Y73" s="22">
        <f t="shared" si="4"/>
        <v>2</v>
      </c>
      <c r="Z73" s="76">
        <v>18</v>
      </c>
    </row>
    <row r="74" spans="1:27" x14ac:dyDescent="0.25">
      <c r="A74" s="74">
        <v>346</v>
      </c>
      <c r="B74" s="74" t="s">
        <v>60</v>
      </c>
      <c r="C74" s="74" t="s">
        <v>303</v>
      </c>
      <c r="D74" s="74" t="s">
        <v>304</v>
      </c>
      <c r="E74" s="3"/>
      <c r="F74" s="22"/>
      <c r="G74" s="3"/>
      <c r="H74" s="3"/>
      <c r="I74" s="3"/>
      <c r="J74" s="22"/>
      <c r="K74" s="3"/>
      <c r="L74" s="3"/>
      <c r="M74" s="3"/>
      <c r="N74" s="3"/>
      <c r="O74" s="3"/>
      <c r="P74" s="3"/>
      <c r="Q74" s="3"/>
      <c r="R74" s="3"/>
      <c r="S74" s="22"/>
      <c r="T74" s="77">
        <v>1</v>
      </c>
      <c r="U74" s="77"/>
      <c r="Y74" s="22">
        <f t="shared" si="4"/>
        <v>1</v>
      </c>
      <c r="Z74" s="76" t="s">
        <v>305</v>
      </c>
    </row>
    <row r="75" spans="1:27" x14ac:dyDescent="0.25">
      <c r="A75" s="74">
        <v>323</v>
      </c>
      <c r="B75" s="74" t="s">
        <v>286</v>
      </c>
      <c r="C75" s="74" t="s">
        <v>287</v>
      </c>
      <c r="D75" s="74" t="s">
        <v>144</v>
      </c>
      <c r="E75" s="3"/>
      <c r="F75" s="22"/>
      <c r="G75" s="3"/>
      <c r="H75" s="3"/>
      <c r="I75" s="3"/>
      <c r="J75" s="22"/>
      <c r="K75" s="3"/>
      <c r="L75" s="3"/>
      <c r="M75" s="3"/>
      <c r="N75" s="22"/>
      <c r="O75" s="3"/>
      <c r="P75" s="22"/>
      <c r="Q75" s="22">
        <v>1</v>
      </c>
      <c r="Y75" s="22">
        <f t="shared" si="4"/>
        <v>1</v>
      </c>
      <c r="Z75" s="76" t="s">
        <v>305</v>
      </c>
    </row>
    <row r="76" spans="1:27" x14ac:dyDescent="0.25">
      <c r="A76" s="92">
        <v>335</v>
      </c>
      <c r="B76" s="74" t="s">
        <v>254</v>
      </c>
      <c r="C76" s="74" t="s">
        <v>215</v>
      </c>
      <c r="D76" s="79" t="s">
        <v>144</v>
      </c>
      <c r="E76" s="3"/>
      <c r="F76" s="3"/>
      <c r="G76" s="3"/>
      <c r="H76" s="3"/>
      <c r="I76" s="3"/>
      <c r="J76" s="22"/>
      <c r="K76" s="3"/>
      <c r="L76" s="3"/>
      <c r="M76" s="3"/>
      <c r="N76" s="77">
        <v>1</v>
      </c>
      <c r="O76" s="3"/>
      <c r="P76" s="3"/>
      <c r="Q76" s="3"/>
      <c r="Y76" s="22">
        <f t="shared" si="4"/>
        <v>1</v>
      </c>
      <c r="Z76" s="76" t="s">
        <v>305</v>
      </c>
    </row>
    <row r="77" spans="1:27" ht="15.75" thickBot="1" x14ac:dyDescent="0.3">
      <c r="A77" s="74">
        <v>316</v>
      </c>
      <c r="B77" s="74" t="s">
        <v>128</v>
      </c>
      <c r="C77" s="74" t="s">
        <v>129</v>
      </c>
      <c r="D77" s="74" t="s">
        <v>244</v>
      </c>
      <c r="E77" s="3"/>
      <c r="F77" s="3"/>
      <c r="G77" s="3"/>
      <c r="H77" s="3"/>
      <c r="I77" s="3"/>
      <c r="J77" s="3"/>
      <c r="K77" s="3"/>
      <c r="L77" s="3"/>
      <c r="M77" s="77">
        <v>1</v>
      </c>
      <c r="N77" s="3"/>
      <c r="O77" s="3"/>
      <c r="P77" s="3"/>
      <c r="Q77" s="3"/>
      <c r="Y77" s="22">
        <f t="shared" si="4"/>
        <v>1</v>
      </c>
      <c r="Z77" s="76" t="s">
        <v>305</v>
      </c>
    </row>
    <row r="78" spans="1:27" ht="16.5" thickTop="1" thickBot="1" x14ac:dyDescent="0.3">
      <c r="B78" s="75"/>
      <c r="C78" s="75"/>
      <c r="D78" s="75"/>
      <c r="E78" s="78">
        <f>SUM(E56:E77)</f>
        <v>4.5</v>
      </c>
      <c r="F78" s="78">
        <f t="shared" ref="F78:X78" si="5">SUM(F56:F77)</f>
        <v>10</v>
      </c>
      <c r="G78" s="78">
        <f t="shared" si="5"/>
        <v>10</v>
      </c>
      <c r="H78" s="78">
        <f t="shared" si="5"/>
        <v>10</v>
      </c>
      <c r="I78" s="78">
        <f t="shared" si="5"/>
        <v>10</v>
      </c>
      <c r="J78" s="78">
        <f t="shared" si="5"/>
        <v>10</v>
      </c>
      <c r="K78" s="78">
        <f t="shared" si="5"/>
        <v>10</v>
      </c>
      <c r="L78" s="78">
        <f t="shared" si="5"/>
        <v>10</v>
      </c>
      <c r="M78" s="78">
        <f t="shared" si="5"/>
        <v>10</v>
      </c>
      <c r="N78" s="78">
        <f t="shared" si="5"/>
        <v>10</v>
      </c>
      <c r="O78" s="78">
        <f t="shared" si="5"/>
        <v>10</v>
      </c>
      <c r="P78" s="78">
        <f t="shared" si="5"/>
        <v>10</v>
      </c>
      <c r="Q78" s="78">
        <f t="shared" si="5"/>
        <v>10</v>
      </c>
      <c r="R78" s="78">
        <f t="shared" si="5"/>
        <v>10</v>
      </c>
      <c r="S78" s="78">
        <f t="shared" si="5"/>
        <v>10</v>
      </c>
      <c r="T78" s="78">
        <f t="shared" si="5"/>
        <v>10</v>
      </c>
      <c r="U78" s="78">
        <f t="shared" si="5"/>
        <v>10</v>
      </c>
      <c r="V78" s="78">
        <f t="shared" si="5"/>
        <v>10</v>
      </c>
      <c r="W78" s="78">
        <f t="shared" si="5"/>
        <v>10</v>
      </c>
      <c r="X78" s="78">
        <f t="shared" si="5"/>
        <v>10</v>
      </c>
      <c r="Y78" s="78">
        <f>SUM(Y56:Y77)</f>
        <v>194.5</v>
      </c>
      <c r="Z78" s="106"/>
    </row>
    <row r="79" spans="1:27" ht="7.5" customHeight="1" thickTop="1" x14ac:dyDescent="0.25">
      <c r="A79" s="75"/>
      <c r="B79" s="75"/>
      <c r="C79" s="75"/>
      <c r="D79" s="75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</row>
    <row r="80" spans="1:27" s="27" customFormat="1" x14ac:dyDescent="0.25">
      <c r="A80" s="123" t="s">
        <v>111</v>
      </c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/>
    </row>
    <row r="81" spans="1:37" s="27" customFormat="1" ht="13.5" customHeight="1" x14ac:dyDescent="0.25">
      <c r="A81" s="123" t="s">
        <v>124</v>
      </c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/>
    </row>
    <row r="82" spans="1:37" s="27" customFormat="1" ht="13.5" customHeight="1" x14ac:dyDescent="0.25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/>
    </row>
    <row r="83" spans="1:37" ht="15.75" x14ac:dyDescent="0.25">
      <c r="A83" s="118" t="s">
        <v>21</v>
      </c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</row>
    <row r="84" spans="1:37" ht="15" customHeight="1" x14ac:dyDescent="0.25">
      <c r="A84" s="118" t="s">
        <v>345</v>
      </c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2"/>
      <c r="AB84" s="12"/>
      <c r="AC84" s="12"/>
      <c r="AD84" s="12"/>
      <c r="AE84" s="12"/>
      <c r="AF84" s="12"/>
      <c r="AG84" s="12"/>
      <c r="AH84" s="12"/>
      <c r="AI84" s="12"/>
      <c r="AJ84" s="12"/>
    </row>
    <row r="85" spans="1:37" hidden="1" x14ac:dyDescent="0.25">
      <c r="B85" s="14"/>
      <c r="C85" s="14"/>
      <c r="D85" s="14"/>
      <c r="E85" s="14"/>
      <c r="F85" s="14"/>
      <c r="G85" s="14"/>
    </row>
    <row r="86" spans="1:37" x14ac:dyDescent="0.25">
      <c r="B86" s="14"/>
      <c r="C86" s="14"/>
      <c r="D86" s="14"/>
      <c r="E86" s="14"/>
      <c r="F86" s="14"/>
      <c r="G86" s="14"/>
    </row>
    <row r="87" spans="1:37" x14ac:dyDescent="0.25">
      <c r="B87" s="14"/>
      <c r="C87" s="14"/>
      <c r="D87" s="14"/>
      <c r="E87" s="14"/>
      <c r="F87" s="14"/>
      <c r="G87" s="14"/>
    </row>
    <row r="88" spans="1:37" ht="20.25" x14ac:dyDescent="0.3">
      <c r="A88" s="115" t="s">
        <v>349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</row>
    <row r="89" spans="1:37" x14ac:dyDescent="0.25">
      <c r="B89" s="14"/>
      <c r="C89" s="14"/>
      <c r="D89" s="14"/>
      <c r="E89" s="14"/>
      <c r="F89" s="14"/>
      <c r="G89" s="14"/>
    </row>
    <row r="90" spans="1:37" x14ac:dyDescent="0.25">
      <c r="B90" s="14"/>
      <c r="C90" s="14"/>
      <c r="D90" s="14"/>
      <c r="E90" s="14"/>
      <c r="F90" s="14"/>
      <c r="G90" s="14"/>
    </row>
    <row r="91" spans="1:37" ht="15.75" x14ac:dyDescent="0.25">
      <c r="A91" s="13" t="s">
        <v>22</v>
      </c>
      <c r="Y91" s="15" t="s">
        <v>23</v>
      </c>
    </row>
  </sheetData>
  <mergeCells count="18">
    <mergeCell ref="A88:Z88"/>
    <mergeCell ref="A84:Z84"/>
    <mergeCell ref="B54:C54"/>
    <mergeCell ref="A80:Z80"/>
    <mergeCell ref="A81:Z81"/>
    <mergeCell ref="A83:Z83"/>
    <mergeCell ref="A55:C55"/>
    <mergeCell ref="A2:Z2"/>
    <mergeCell ref="A36:Z36"/>
    <mergeCell ref="A37:Z37"/>
    <mergeCell ref="A1:Z1"/>
    <mergeCell ref="A45:Z45"/>
    <mergeCell ref="A40:Z40"/>
    <mergeCell ref="A46:Z46"/>
    <mergeCell ref="A33:Z33"/>
    <mergeCell ref="A34:Z34"/>
    <mergeCell ref="B10:C10"/>
    <mergeCell ref="A11:B11"/>
  </mergeCells>
  <hyperlinks>
    <hyperlink ref="Y91" r:id="rId1"/>
    <hyperlink ref="D13" r:id="rId2" display="https://www.britishcycling.org.uk/clubpoints?club_id=5162&amp;year=2013&amp;type=national"/>
    <hyperlink ref="Y43" r:id="rId3"/>
  </hyperlinks>
  <printOptions gridLines="1"/>
  <pageMargins left="0.31496062992125984" right="0.31496062992125984" top="0.11811023622047245" bottom="0.35433070866141736" header="0.11811023622047245" footer="0.11811023622047245"/>
  <pageSetup paperSize="9" scale="80" orientation="landscape" r:id="rId4"/>
  <headerFooter>
    <oddFooter>&amp;R&amp;P of &amp;N</oddFooter>
  </headerFooter>
  <rowBreaks count="1" manualBreakCount="1">
    <brk id="44" max="16383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6"/>
  <sheetViews>
    <sheetView workbookViewId="0">
      <selection activeCell="A34" sqref="A34:Z34"/>
    </sheetView>
  </sheetViews>
  <sheetFormatPr defaultRowHeight="15" x14ac:dyDescent="0.25"/>
  <cols>
    <col min="1" max="1" width="5.28515625" customWidth="1"/>
    <col min="2" max="2" width="8" customWidth="1"/>
    <col min="3" max="3" width="12" customWidth="1"/>
    <col min="4" max="4" width="27.28515625" customWidth="1"/>
    <col min="5" max="5" width="4.85546875" customWidth="1"/>
    <col min="6" max="6" width="5" customWidth="1"/>
    <col min="7" max="7" width="5.28515625" customWidth="1"/>
    <col min="8" max="8" width="5.85546875" customWidth="1"/>
    <col min="9" max="10" width="5.42578125" customWidth="1"/>
    <col min="11" max="11" width="5.5703125" customWidth="1"/>
    <col min="12" max="12" width="5.85546875" customWidth="1"/>
    <col min="13" max="16" width="5.5703125" customWidth="1"/>
    <col min="17" max="24" width="5.42578125" customWidth="1"/>
    <col min="25" max="25" width="5" customWidth="1"/>
    <col min="26" max="26" width="5.85546875" customWidth="1"/>
  </cols>
  <sheetData>
    <row r="1" spans="1:28" ht="21" x14ac:dyDescent="0.35">
      <c r="A1" s="124" t="str">
        <f>+Youth!A1</f>
        <v>Litherland Circuit League 2013 Season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59"/>
      <c r="AB1" s="59"/>
    </row>
    <row r="2" spans="1:28" x14ac:dyDescent="0.25">
      <c r="A2" s="126" t="str">
        <f>+Youth!A2</f>
        <v>Sponsored by High on Bikes (www.highonbikescom)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60"/>
    </row>
    <row r="8" spans="1:28" ht="45" x14ac:dyDescent="0.25">
      <c r="A8" s="19" t="s">
        <v>19</v>
      </c>
      <c r="B8" s="117" t="s">
        <v>20</v>
      </c>
      <c r="C8" s="117"/>
      <c r="D8" s="20" t="s">
        <v>18</v>
      </c>
      <c r="E8" s="17">
        <v>41374</v>
      </c>
      <c r="F8" s="33">
        <v>41381</v>
      </c>
      <c r="G8" s="33">
        <f t="shared" ref="G8:X8" si="0">+F8+7</f>
        <v>41388</v>
      </c>
      <c r="H8" s="91">
        <f t="shared" si="0"/>
        <v>41395</v>
      </c>
      <c r="I8" s="91">
        <f t="shared" si="0"/>
        <v>41402</v>
      </c>
      <c r="J8" s="91">
        <f t="shared" si="0"/>
        <v>41409</v>
      </c>
      <c r="K8" s="91">
        <f t="shared" si="0"/>
        <v>41416</v>
      </c>
      <c r="L8" s="91">
        <f t="shared" si="0"/>
        <v>41423</v>
      </c>
      <c r="M8" s="91">
        <f t="shared" si="0"/>
        <v>41430</v>
      </c>
      <c r="N8" s="91">
        <f t="shared" si="0"/>
        <v>41437</v>
      </c>
      <c r="O8" s="91">
        <f t="shared" si="0"/>
        <v>41444</v>
      </c>
      <c r="P8" s="91">
        <f t="shared" si="0"/>
        <v>41451</v>
      </c>
      <c r="Q8" s="91">
        <f t="shared" si="0"/>
        <v>41458</v>
      </c>
      <c r="R8" s="91">
        <f t="shared" si="0"/>
        <v>41465</v>
      </c>
      <c r="S8" s="91">
        <f t="shared" si="0"/>
        <v>41472</v>
      </c>
      <c r="T8" s="91">
        <f t="shared" si="0"/>
        <v>41479</v>
      </c>
      <c r="U8" s="91">
        <f t="shared" si="0"/>
        <v>41486</v>
      </c>
      <c r="V8" s="91">
        <f t="shared" si="0"/>
        <v>41493</v>
      </c>
      <c r="W8" s="91">
        <f t="shared" si="0"/>
        <v>41500</v>
      </c>
      <c r="X8" s="91">
        <f t="shared" si="0"/>
        <v>41507</v>
      </c>
      <c r="Y8" s="18" t="s">
        <v>13</v>
      </c>
      <c r="Z8" s="9" t="s">
        <v>17</v>
      </c>
    </row>
    <row r="9" spans="1:28" x14ac:dyDescent="0.25">
      <c r="A9" s="1" t="s">
        <v>84</v>
      </c>
      <c r="B9" s="1"/>
    </row>
    <row r="10" spans="1:28" x14ac:dyDescent="0.25">
      <c r="A10" s="3">
        <v>1</v>
      </c>
      <c r="B10" s="3" t="s">
        <v>82</v>
      </c>
      <c r="C10" s="3" t="s">
        <v>83</v>
      </c>
      <c r="D10" s="3" t="s">
        <v>6</v>
      </c>
      <c r="E10" s="22">
        <v>1</v>
      </c>
      <c r="F10" s="22">
        <v>1</v>
      </c>
      <c r="G10" s="3">
        <v>0.5</v>
      </c>
      <c r="H10" s="22">
        <v>1</v>
      </c>
      <c r="I10" s="22">
        <v>1</v>
      </c>
      <c r="J10" s="22">
        <v>1</v>
      </c>
      <c r="K10" s="22">
        <v>1</v>
      </c>
      <c r="L10" s="3">
        <v>1.5</v>
      </c>
      <c r="M10" s="3">
        <v>1.5</v>
      </c>
      <c r="N10" s="3">
        <v>1.5</v>
      </c>
      <c r="O10" s="22">
        <v>2</v>
      </c>
      <c r="Q10" s="22">
        <v>1</v>
      </c>
      <c r="R10" s="22">
        <v>1</v>
      </c>
      <c r="S10" s="3">
        <v>1.5</v>
      </c>
      <c r="T10" s="3">
        <v>1.5</v>
      </c>
      <c r="U10" s="3">
        <v>1.5</v>
      </c>
      <c r="V10" s="22">
        <v>1</v>
      </c>
      <c r="W10" s="3">
        <v>1.5</v>
      </c>
      <c r="X10" s="22"/>
      <c r="Y10" s="47">
        <f>SUM(E10:X10)</f>
        <v>22</v>
      </c>
      <c r="Z10" s="10">
        <v>1</v>
      </c>
    </row>
    <row r="11" spans="1:28" x14ac:dyDescent="0.25">
      <c r="A11" s="3">
        <v>5</v>
      </c>
      <c r="B11" s="3" t="s">
        <v>79</v>
      </c>
      <c r="C11" s="3" t="s">
        <v>80</v>
      </c>
      <c r="D11" s="3" t="s">
        <v>81</v>
      </c>
      <c r="E11" s="3">
        <v>1.5</v>
      </c>
      <c r="F11" s="22">
        <v>3</v>
      </c>
      <c r="G11" s="3">
        <v>1.5</v>
      </c>
      <c r="I11" s="3">
        <v>1.5</v>
      </c>
      <c r="O11" s="22">
        <v>3</v>
      </c>
      <c r="P11" s="22">
        <v>3</v>
      </c>
      <c r="Q11" s="22"/>
      <c r="Y11" s="47">
        <f t="shared" ref="Y11:Y15" si="1">SUM(E11:X11)</f>
        <v>13.5</v>
      </c>
      <c r="Z11" s="10">
        <v>2</v>
      </c>
    </row>
    <row r="12" spans="1:28" x14ac:dyDescent="0.25">
      <c r="A12" s="3">
        <v>7</v>
      </c>
      <c r="B12" s="3" t="s">
        <v>7</v>
      </c>
      <c r="C12" s="3" t="s">
        <v>132</v>
      </c>
      <c r="D12" s="3" t="s">
        <v>133</v>
      </c>
      <c r="E12" s="3"/>
      <c r="F12" s="22">
        <v>2</v>
      </c>
      <c r="G12" s="22">
        <v>1</v>
      </c>
      <c r="H12" s="3">
        <v>1.5</v>
      </c>
      <c r="J12" s="3">
        <v>1.5</v>
      </c>
      <c r="K12" s="3">
        <v>1.5</v>
      </c>
      <c r="Q12" s="3">
        <v>1.5</v>
      </c>
      <c r="R12" s="3">
        <v>1.5</v>
      </c>
      <c r="S12" s="3"/>
      <c r="T12" s="3"/>
      <c r="U12" s="3"/>
      <c r="V12" s="3"/>
      <c r="W12" s="3"/>
      <c r="X12" s="3"/>
      <c r="Y12" s="47">
        <f t="shared" si="1"/>
        <v>10.5</v>
      </c>
      <c r="Z12" s="10">
        <v>3</v>
      </c>
    </row>
    <row r="13" spans="1:28" x14ac:dyDescent="0.25">
      <c r="A13" s="3">
        <v>11</v>
      </c>
      <c r="B13" s="3" t="s">
        <v>260</v>
      </c>
      <c r="C13" s="3" t="s">
        <v>206</v>
      </c>
      <c r="D13" s="3" t="s">
        <v>261</v>
      </c>
      <c r="E13" s="22"/>
      <c r="F13" s="22"/>
      <c r="O13" s="22">
        <v>1</v>
      </c>
      <c r="P13" s="22">
        <v>2</v>
      </c>
      <c r="Y13" s="47">
        <f t="shared" si="1"/>
        <v>3</v>
      </c>
      <c r="Z13" s="10" t="s">
        <v>209</v>
      </c>
    </row>
    <row r="14" spans="1:28" x14ac:dyDescent="0.25">
      <c r="A14" s="3">
        <v>2</v>
      </c>
      <c r="B14" s="3" t="s">
        <v>320</v>
      </c>
      <c r="C14" s="3" t="s">
        <v>321</v>
      </c>
      <c r="D14" s="3" t="s">
        <v>322</v>
      </c>
      <c r="E14" s="22"/>
      <c r="F14" s="22"/>
      <c r="O14" s="22"/>
      <c r="P14" s="22"/>
      <c r="V14" s="3">
        <v>1.5</v>
      </c>
      <c r="X14" s="3">
        <v>1.5</v>
      </c>
      <c r="Y14" s="47">
        <f t="shared" si="1"/>
        <v>3</v>
      </c>
      <c r="Z14" s="10" t="s">
        <v>209</v>
      </c>
    </row>
    <row r="15" spans="1:28" ht="15.75" thickBot="1" x14ac:dyDescent="0.3">
      <c r="A15" s="72">
        <v>3</v>
      </c>
      <c r="B15" s="3" t="s">
        <v>86</v>
      </c>
      <c r="C15" s="3" t="s">
        <v>87</v>
      </c>
      <c r="D15" s="3" t="s">
        <v>81</v>
      </c>
      <c r="P15" s="22">
        <v>1</v>
      </c>
      <c r="Y15" s="47">
        <f t="shared" si="1"/>
        <v>1</v>
      </c>
      <c r="Z15" s="90">
        <v>6</v>
      </c>
    </row>
    <row r="16" spans="1:28" ht="16.5" thickTop="1" thickBot="1" x14ac:dyDescent="0.3">
      <c r="E16" s="23">
        <f t="shared" ref="E16:Y16" si="2">SUM(E10:E15)</f>
        <v>2.5</v>
      </c>
      <c r="F16" s="23">
        <f t="shared" si="2"/>
        <v>6</v>
      </c>
      <c r="G16" s="23">
        <f t="shared" si="2"/>
        <v>3</v>
      </c>
      <c r="H16" s="23">
        <f t="shared" si="2"/>
        <v>2.5</v>
      </c>
      <c r="I16" s="23">
        <f t="shared" si="2"/>
        <v>2.5</v>
      </c>
      <c r="J16" s="23">
        <f t="shared" si="2"/>
        <v>2.5</v>
      </c>
      <c r="K16" s="23">
        <f t="shared" si="2"/>
        <v>2.5</v>
      </c>
      <c r="L16" s="23">
        <f t="shared" si="2"/>
        <v>1.5</v>
      </c>
      <c r="M16" s="23">
        <f t="shared" si="2"/>
        <v>1.5</v>
      </c>
      <c r="N16" s="23">
        <f t="shared" si="2"/>
        <v>1.5</v>
      </c>
      <c r="O16" s="23">
        <f t="shared" si="2"/>
        <v>6</v>
      </c>
      <c r="P16" s="23">
        <f t="shared" si="2"/>
        <v>6</v>
      </c>
      <c r="Q16" s="23">
        <f t="shared" si="2"/>
        <v>2.5</v>
      </c>
      <c r="R16" s="23">
        <f t="shared" si="2"/>
        <v>2.5</v>
      </c>
      <c r="S16" s="23">
        <f t="shared" si="2"/>
        <v>1.5</v>
      </c>
      <c r="T16" s="23">
        <f t="shared" si="2"/>
        <v>1.5</v>
      </c>
      <c r="U16" s="23">
        <f t="shared" si="2"/>
        <v>1.5</v>
      </c>
      <c r="V16" s="23">
        <f t="shared" si="2"/>
        <v>2.5</v>
      </c>
      <c r="W16" s="23">
        <f t="shared" si="2"/>
        <v>1.5</v>
      </c>
      <c r="X16" s="23">
        <f t="shared" si="2"/>
        <v>1.5</v>
      </c>
      <c r="Y16" s="23">
        <f t="shared" si="2"/>
        <v>53</v>
      </c>
      <c r="Z16" s="21"/>
    </row>
    <row r="17" spans="1:37" ht="15.75" thickTop="1" x14ac:dyDescent="0.25"/>
    <row r="18" spans="1:37" ht="45" x14ac:dyDescent="0.25">
      <c r="A18" s="19" t="s">
        <v>19</v>
      </c>
      <c r="B18" s="117" t="s">
        <v>20</v>
      </c>
      <c r="C18" s="117"/>
      <c r="D18" s="20" t="s">
        <v>18</v>
      </c>
      <c r="E18" s="17">
        <v>41374</v>
      </c>
      <c r="F18" s="33">
        <v>41381</v>
      </c>
      <c r="G18" s="33">
        <f t="shared" ref="G18:X18" si="3">+F18+7</f>
        <v>41388</v>
      </c>
      <c r="H18" s="91">
        <f t="shared" si="3"/>
        <v>41395</v>
      </c>
      <c r="I18" s="91">
        <f t="shared" si="3"/>
        <v>41402</v>
      </c>
      <c r="J18" s="91">
        <f t="shared" si="3"/>
        <v>41409</v>
      </c>
      <c r="K18" s="91">
        <f t="shared" si="3"/>
        <v>41416</v>
      </c>
      <c r="L18" s="91">
        <f t="shared" si="3"/>
        <v>41423</v>
      </c>
      <c r="M18" s="91">
        <f t="shared" si="3"/>
        <v>41430</v>
      </c>
      <c r="N18" s="91">
        <f t="shared" si="3"/>
        <v>41437</v>
      </c>
      <c r="O18" s="91">
        <f t="shared" si="3"/>
        <v>41444</v>
      </c>
      <c r="P18" s="91">
        <f t="shared" si="3"/>
        <v>41451</v>
      </c>
      <c r="Q18" s="91">
        <f t="shared" si="3"/>
        <v>41458</v>
      </c>
      <c r="R18" s="91">
        <f t="shared" si="3"/>
        <v>41465</v>
      </c>
      <c r="S18" s="91">
        <f t="shared" si="3"/>
        <v>41472</v>
      </c>
      <c r="T18" s="91">
        <f t="shared" si="3"/>
        <v>41479</v>
      </c>
      <c r="U18" s="91">
        <f t="shared" si="3"/>
        <v>41486</v>
      </c>
      <c r="V18" s="91">
        <f t="shared" si="3"/>
        <v>41493</v>
      </c>
      <c r="W18" s="91">
        <f t="shared" si="3"/>
        <v>41500</v>
      </c>
      <c r="X18" s="91">
        <f t="shared" si="3"/>
        <v>41507</v>
      </c>
      <c r="Y18" s="18" t="s">
        <v>13</v>
      </c>
      <c r="Z18" s="9" t="s">
        <v>17</v>
      </c>
    </row>
    <row r="19" spans="1:37" x14ac:dyDescent="0.25">
      <c r="A19" s="1" t="s">
        <v>311</v>
      </c>
    </row>
    <row r="20" spans="1:37" x14ac:dyDescent="0.25">
      <c r="A20" s="3">
        <v>12</v>
      </c>
      <c r="B20" s="3" t="s">
        <v>136</v>
      </c>
      <c r="C20" s="3" t="s">
        <v>137</v>
      </c>
      <c r="D20" s="74" t="s">
        <v>138</v>
      </c>
      <c r="E20" s="3"/>
      <c r="F20" s="3"/>
      <c r="G20" s="21"/>
      <c r="H20" s="21"/>
      <c r="J20" s="21"/>
      <c r="K20" s="21"/>
      <c r="N20" s="21"/>
      <c r="O20" s="21"/>
      <c r="P20" s="21"/>
      <c r="R20" s="21"/>
      <c r="S20" s="3">
        <v>1.5</v>
      </c>
      <c r="T20" s="3">
        <v>1.5</v>
      </c>
      <c r="U20" s="21"/>
      <c r="V20" s="3">
        <v>1.5</v>
      </c>
      <c r="W20" s="3">
        <v>1.5</v>
      </c>
      <c r="X20" s="3">
        <v>1.5</v>
      </c>
      <c r="Y20" s="22">
        <f>SUM(E20:X20)</f>
        <v>7.5</v>
      </c>
      <c r="Z20" s="76">
        <v>1</v>
      </c>
    </row>
    <row r="21" spans="1:37" x14ac:dyDescent="0.25">
      <c r="A21" s="3">
        <v>4</v>
      </c>
      <c r="B21" s="3" t="s">
        <v>62</v>
      </c>
      <c r="C21" s="3" t="s">
        <v>85</v>
      </c>
      <c r="D21" s="3" t="s">
        <v>135</v>
      </c>
      <c r="E21" s="22">
        <v>1</v>
      </c>
      <c r="G21" s="21"/>
      <c r="H21" s="21"/>
      <c r="I21" s="3">
        <v>1.5</v>
      </c>
      <c r="J21" s="21"/>
      <c r="K21" s="21"/>
      <c r="L21" s="3">
        <v>1.5</v>
      </c>
      <c r="N21" s="21"/>
      <c r="O21" s="21"/>
      <c r="P21" s="21"/>
      <c r="R21" s="21"/>
      <c r="U21" s="21"/>
      <c r="Y21" s="22">
        <f>SUM(E21:X21)</f>
        <v>4</v>
      </c>
      <c r="Z21" s="10" t="s">
        <v>134</v>
      </c>
    </row>
    <row r="22" spans="1:37" x14ac:dyDescent="0.25">
      <c r="A22" s="74">
        <v>10</v>
      </c>
      <c r="B22" s="74" t="s">
        <v>242</v>
      </c>
      <c r="C22" s="74" t="s">
        <v>243</v>
      </c>
      <c r="D22" s="74" t="s">
        <v>138</v>
      </c>
      <c r="E22" s="74"/>
      <c r="F22" s="74"/>
      <c r="G22" s="75"/>
      <c r="H22" s="75"/>
      <c r="I22" s="75"/>
      <c r="J22" s="75"/>
      <c r="K22" s="75"/>
      <c r="L22" s="75"/>
      <c r="M22" s="74">
        <v>1.5</v>
      </c>
      <c r="N22" s="21"/>
      <c r="O22" s="21"/>
      <c r="P22" s="21"/>
      <c r="Q22" s="3">
        <v>1.5</v>
      </c>
      <c r="R22" s="21"/>
      <c r="U22" s="21"/>
      <c r="W22" s="22">
        <v>1</v>
      </c>
      <c r="Y22" s="22">
        <f t="shared" ref="Y22:Y25" si="4">SUM(E22:X22)</f>
        <v>4</v>
      </c>
      <c r="Z22" s="10" t="s">
        <v>134</v>
      </c>
    </row>
    <row r="23" spans="1:37" x14ac:dyDescent="0.25">
      <c r="A23" s="3">
        <v>3</v>
      </c>
      <c r="B23" s="3" t="s">
        <v>86</v>
      </c>
      <c r="C23" s="3" t="s">
        <v>87</v>
      </c>
      <c r="D23" s="3" t="s">
        <v>81</v>
      </c>
      <c r="E23" s="3">
        <v>1.5</v>
      </c>
      <c r="G23" s="21"/>
      <c r="H23" s="21"/>
      <c r="J23" s="21"/>
      <c r="K23" s="21"/>
      <c r="N23" s="21"/>
      <c r="O23" s="21"/>
      <c r="P23" s="21"/>
      <c r="R23" s="21"/>
      <c r="U23" s="21"/>
      <c r="Y23" s="22">
        <f t="shared" si="4"/>
        <v>1.5</v>
      </c>
      <c r="Z23" s="10" t="s">
        <v>209</v>
      </c>
    </row>
    <row r="24" spans="1:37" x14ac:dyDescent="0.25">
      <c r="A24" s="3">
        <v>6</v>
      </c>
      <c r="B24" s="3" t="s">
        <v>60</v>
      </c>
      <c r="C24" s="3" t="s">
        <v>36</v>
      </c>
      <c r="D24" s="3" t="s">
        <v>135</v>
      </c>
      <c r="E24" s="3"/>
      <c r="F24" s="3">
        <v>1.5</v>
      </c>
      <c r="G24" s="21"/>
      <c r="H24" s="21"/>
      <c r="J24" s="21"/>
      <c r="K24" s="21"/>
      <c r="N24" s="21"/>
      <c r="O24" s="21"/>
      <c r="P24" s="21"/>
      <c r="R24" s="21"/>
      <c r="U24" s="21"/>
      <c r="Y24" s="22">
        <f t="shared" si="4"/>
        <v>1.5</v>
      </c>
      <c r="Z24" s="10" t="s">
        <v>209</v>
      </c>
    </row>
    <row r="25" spans="1:37" ht="15.75" thickBot="1" x14ac:dyDescent="0.3">
      <c r="A25" s="74">
        <v>9</v>
      </c>
      <c r="B25" s="74" t="s">
        <v>222</v>
      </c>
      <c r="C25" s="74" t="s">
        <v>223</v>
      </c>
      <c r="D25" s="74" t="s">
        <v>224</v>
      </c>
      <c r="E25" s="75"/>
      <c r="F25" s="75"/>
      <c r="G25" s="75"/>
      <c r="H25" s="75"/>
      <c r="I25" s="75"/>
      <c r="J25" s="75"/>
      <c r="K25" s="75"/>
      <c r="L25" s="77">
        <v>1</v>
      </c>
      <c r="M25" s="75"/>
      <c r="N25" s="21"/>
      <c r="O25" s="21"/>
      <c r="P25" s="21"/>
      <c r="R25" s="21"/>
      <c r="U25" s="21"/>
      <c r="Y25" s="22">
        <f t="shared" si="4"/>
        <v>1</v>
      </c>
      <c r="Z25" s="74">
        <v>6</v>
      </c>
    </row>
    <row r="26" spans="1:37" ht="16.5" thickTop="1" thickBot="1" x14ac:dyDescent="0.3">
      <c r="A26" s="26"/>
      <c r="B26" s="26"/>
      <c r="C26" s="26"/>
      <c r="D26" s="26"/>
      <c r="E26" s="78">
        <f t="shared" ref="E26:X26" si="5">SUM(E20:E25)</f>
        <v>2.5</v>
      </c>
      <c r="F26" s="78">
        <f t="shared" si="5"/>
        <v>1.5</v>
      </c>
      <c r="G26" s="78">
        <f t="shared" si="5"/>
        <v>0</v>
      </c>
      <c r="H26" s="78">
        <f t="shared" si="5"/>
        <v>0</v>
      </c>
      <c r="I26" s="78">
        <f t="shared" si="5"/>
        <v>1.5</v>
      </c>
      <c r="J26" s="78">
        <f t="shared" si="5"/>
        <v>0</v>
      </c>
      <c r="K26" s="78">
        <f t="shared" si="5"/>
        <v>0</v>
      </c>
      <c r="L26" s="78">
        <f t="shared" si="5"/>
        <v>2.5</v>
      </c>
      <c r="M26" s="78">
        <f t="shared" si="5"/>
        <v>1.5</v>
      </c>
      <c r="N26" s="78">
        <f t="shared" si="5"/>
        <v>0</v>
      </c>
      <c r="O26" s="78">
        <f t="shared" si="5"/>
        <v>0</v>
      </c>
      <c r="P26" s="78">
        <f t="shared" si="5"/>
        <v>0</v>
      </c>
      <c r="Q26" s="78">
        <f t="shared" si="5"/>
        <v>1.5</v>
      </c>
      <c r="R26" s="78">
        <f t="shared" si="5"/>
        <v>0</v>
      </c>
      <c r="S26" s="78">
        <f t="shared" si="5"/>
        <v>1.5</v>
      </c>
      <c r="T26" s="78">
        <f t="shared" si="5"/>
        <v>1.5</v>
      </c>
      <c r="U26" s="78">
        <f t="shared" si="5"/>
        <v>0</v>
      </c>
      <c r="V26" s="78">
        <f t="shared" si="5"/>
        <v>1.5</v>
      </c>
      <c r="W26" s="78">
        <f t="shared" si="5"/>
        <v>2.5</v>
      </c>
      <c r="X26" s="78">
        <f t="shared" si="5"/>
        <v>1.5</v>
      </c>
      <c r="Y26" s="78">
        <f>SUM(Y20:Y25)</f>
        <v>19.5</v>
      </c>
      <c r="Z26" s="21"/>
    </row>
    <row r="27" spans="1:37" ht="15.75" thickTop="1" x14ac:dyDescent="0.25">
      <c r="A27" s="26"/>
      <c r="B27" s="26"/>
      <c r="C27" s="26"/>
      <c r="D27" s="26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37" s="27" customFormat="1" x14ac:dyDescent="0.25">
      <c r="A28" s="123" t="s">
        <v>112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/>
    </row>
    <row r="29" spans="1:37" s="27" customFormat="1" x14ac:dyDescent="0.25">
      <c r="A29" s="123" t="s">
        <v>88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</row>
    <row r="30" spans="1:37" s="26" customFormat="1" x14ac:dyDescent="0.25"/>
    <row r="31" spans="1:37" ht="15.75" x14ac:dyDescent="0.25">
      <c r="A31" s="118" t="s">
        <v>262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</row>
    <row r="32" spans="1:37" ht="15.75" x14ac:dyDescent="0.25">
      <c r="A32" s="118" t="s">
        <v>350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</row>
    <row r="33" spans="1:37" ht="15.75" x14ac:dyDescent="0.25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</row>
    <row r="34" spans="1:37" ht="20.25" x14ac:dyDescent="0.3">
      <c r="A34" s="115" t="s">
        <v>349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</row>
    <row r="35" spans="1:37" ht="15.75" x14ac:dyDescent="0.25">
      <c r="A35" s="40"/>
      <c r="B35" s="40"/>
      <c r="C35" s="40"/>
      <c r="D35" s="40"/>
      <c r="E35" s="40"/>
      <c r="F35" s="40"/>
      <c r="G35" s="40"/>
      <c r="H35" s="40"/>
      <c r="I35" s="43"/>
      <c r="J35" s="40"/>
      <c r="K35" s="40"/>
      <c r="L35" s="57"/>
      <c r="M35" s="40"/>
      <c r="N35" s="84"/>
      <c r="O35" s="40"/>
      <c r="P35" s="93"/>
      <c r="Q35" s="93"/>
      <c r="R35" s="40"/>
      <c r="S35" s="96"/>
      <c r="T35" s="96"/>
      <c r="U35" s="102"/>
      <c r="V35" s="102"/>
      <c r="W35" s="102"/>
      <c r="X35" s="96"/>
      <c r="Y35" s="40"/>
      <c r="Z35" s="40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</row>
    <row r="36" spans="1:37" ht="15.75" x14ac:dyDescent="0.25">
      <c r="A36" s="13" t="s">
        <v>22</v>
      </c>
      <c r="B36" s="14"/>
      <c r="C36" s="14"/>
      <c r="D36" s="14"/>
      <c r="E36" s="14"/>
      <c r="F36" s="14"/>
      <c r="G36" s="14"/>
      <c r="Y36" s="15" t="s">
        <v>23</v>
      </c>
    </row>
  </sheetData>
  <mergeCells count="9">
    <mergeCell ref="A34:Z34"/>
    <mergeCell ref="A1:Z1"/>
    <mergeCell ref="A2:Z2"/>
    <mergeCell ref="A32:Z32"/>
    <mergeCell ref="A28:Z28"/>
    <mergeCell ref="A29:Z29"/>
    <mergeCell ref="B8:C8"/>
    <mergeCell ref="B18:C18"/>
    <mergeCell ref="A31:Z31"/>
  </mergeCells>
  <hyperlinks>
    <hyperlink ref="Y36" r:id="rId1"/>
  </hyperlinks>
  <printOptions gridLines="1"/>
  <pageMargins left="0.31496062992125984" right="0.31496062992125984" top="0.31496062992125984" bottom="0.39370078740157483" header="0.11811023622047245" footer="0.11811023622047245"/>
  <pageSetup paperSize="9" scale="81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Youth</vt:lpstr>
      <vt:lpstr>4ths &amp; Women</vt:lpstr>
      <vt:lpstr>2nds-3rds</vt:lpstr>
      <vt:lpstr>Juniors</vt:lpstr>
      <vt:lpstr>'2nds-3rds'!Print_Area</vt:lpstr>
      <vt:lpstr>'4ths &amp; Women'!Print_Area</vt:lpstr>
      <vt:lpstr>Juniors!Print_Area</vt:lpstr>
      <vt:lpstr>Youth!Print_Area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Greep</dc:creator>
  <cp:lastModifiedBy>mike</cp:lastModifiedBy>
  <cp:lastPrinted>2013-08-22T07:24:19Z</cp:lastPrinted>
  <dcterms:created xsi:type="dcterms:W3CDTF">2013-04-11T15:41:13Z</dcterms:created>
  <dcterms:modified xsi:type="dcterms:W3CDTF">2013-08-24T17:58:15Z</dcterms:modified>
</cp:coreProperties>
</file>