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6995" windowHeight="7455"/>
  </bookViews>
  <sheets>
    <sheet name="Youth" sheetId="1" r:id="rId1"/>
    <sheet name="4ths &amp; Women" sheetId="3" r:id="rId2"/>
    <sheet name="2nds-3rds" sheetId="4" r:id="rId3"/>
    <sheet name="Juniors" sheetId="2" r:id="rId4"/>
  </sheets>
  <definedNames>
    <definedName name="_xlnm.Print_Area" localSheetId="2">'2nds-3rds'!$A$1:$Z$82</definedName>
    <definedName name="_xlnm.Print_Area" localSheetId="1">'4ths &amp; Women'!$A$1:$Z$78</definedName>
    <definedName name="_xlnm.Print_Area" localSheetId="3">Juniors!$A$1:$Z$35</definedName>
    <definedName name="_xlnm.Print_Area" localSheetId="0">Youth!$A$1:$Z$226</definedName>
  </definedNames>
  <calcPr calcId="145621"/>
</workbook>
</file>

<file path=xl/calcChain.xml><?xml version="1.0" encoding="utf-8"?>
<calcChain xmlns="http://schemas.openxmlformats.org/spreadsheetml/2006/main">
  <c r="V73" i="4" l="1"/>
  <c r="Y23" i="4"/>
  <c r="V28" i="4"/>
  <c r="Y22" i="4"/>
  <c r="V68" i="3"/>
  <c r="V63" i="3"/>
  <c r="V38" i="3"/>
  <c r="Y14" i="2"/>
  <c r="V1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E26" i="2"/>
  <c r="V219" i="1"/>
  <c r="Y207" i="1"/>
  <c r="V210" i="1"/>
  <c r="V177" i="1"/>
  <c r="V167" i="1"/>
  <c r="V137" i="1"/>
  <c r="V131" i="1"/>
  <c r="V97" i="1"/>
  <c r="V69" i="1"/>
  <c r="V27" i="1"/>
  <c r="V21" i="1"/>
  <c r="U73" i="4"/>
  <c r="Y25" i="4"/>
  <c r="U28" i="4"/>
  <c r="R68" i="3"/>
  <c r="S68" i="3"/>
  <c r="T68" i="3"/>
  <c r="U68" i="3"/>
  <c r="U63" i="3"/>
  <c r="T38" i="3"/>
  <c r="U38" i="3"/>
  <c r="U16" i="2"/>
  <c r="U219" i="1"/>
  <c r="Y216" i="1"/>
  <c r="U210" i="1"/>
  <c r="U177" i="1"/>
  <c r="U167" i="1"/>
  <c r="U137" i="1"/>
  <c r="U131" i="1"/>
  <c r="U97" i="1"/>
  <c r="U69" i="1"/>
  <c r="U27" i="1"/>
  <c r="U21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E219" i="1"/>
  <c r="T210" i="1"/>
  <c r="T177" i="1"/>
  <c r="Y166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E167" i="1"/>
  <c r="T137" i="1"/>
  <c r="T131" i="1"/>
  <c r="T97" i="1"/>
  <c r="Y66" i="1"/>
  <c r="T69" i="1"/>
  <c r="Y25" i="1"/>
  <c r="Y27" i="1" s="1"/>
  <c r="T27" i="1"/>
  <c r="T21" i="1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E73" i="4"/>
  <c r="Y69" i="4"/>
  <c r="Y60" i="4"/>
  <c r="T28" i="4"/>
  <c r="T16" i="2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11" i="3"/>
  <c r="T63" i="3"/>
  <c r="Y60" i="3"/>
  <c r="Y56" i="3"/>
  <c r="Y57" i="3"/>
  <c r="Y58" i="3"/>
  <c r="Y59" i="3"/>
  <c r="Y61" i="3"/>
  <c r="Y62" i="3"/>
  <c r="Y55" i="3"/>
  <c r="Y215" i="1"/>
  <c r="Y217" i="1"/>
  <c r="Y214" i="1"/>
  <c r="S210" i="1"/>
  <c r="Y203" i="1"/>
  <c r="Y204" i="1"/>
  <c r="Y205" i="1"/>
  <c r="Y206" i="1"/>
  <c r="Y208" i="1"/>
  <c r="Y209" i="1"/>
  <c r="Y202" i="1"/>
  <c r="S177" i="1"/>
  <c r="Y171" i="1"/>
  <c r="Y172" i="1"/>
  <c r="Y173" i="1"/>
  <c r="Y174" i="1"/>
  <c r="Y175" i="1"/>
  <c r="Y176" i="1"/>
  <c r="Y170" i="1"/>
  <c r="Y160" i="1"/>
  <c r="Y161" i="1"/>
  <c r="Y162" i="1"/>
  <c r="Y164" i="1"/>
  <c r="Y163" i="1"/>
  <c r="Y165" i="1"/>
  <c r="Y159" i="1"/>
  <c r="Y136" i="1"/>
  <c r="Y135" i="1"/>
  <c r="Y134" i="1"/>
  <c r="S137" i="1"/>
  <c r="Y118" i="1"/>
  <c r="Y119" i="1"/>
  <c r="Y121" i="1"/>
  <c r="Y120" i="1"/>
  <c r="Y122" i="1"/>
  <c r="Y123" i="1"/>
  <c r="Y125" i="1"/>
  <c r="Y126" i="1"/>
  <c r="Y127" i="1"/>
  <c r="Y128" i="1"/>
  <c r="Y130" i="1"/>
  <c r="Y129" i="1"/>
  <c r="Y124" i="1"/>
  <c r="Y117" i="1"/>
  <c r="S131" i="1"/>
  <c r="S97" i="1"/>
  <c r="Y93" i="1"/>
  <c r="Y94" i="1"/>
  <c r="Y95" i="1"/>
  <c r="Y96" i="1"/>
  <c r="Y92" i="1"/>
  <c r="Y53" i="1"/>
  <c r="Y54" i="1"/>
  <c r="Y55" i="1"/>
  <c r="Y58" i="1"/>
  <c r="Y59" i="1"/>
  <c r="Y61" i="1"/>
  <c r="Y62" i="1"/>
  <c r="Y63" i="1"/>
  <c r="Y60" i="1"/>
  <c r="Y56" i="1"/>
  <c r="Y64" i="1"/>
  <c r="Y57" i="1"/>
  <c r="Y67" i="1"/>
  <c r="Y68" i="1"/>
  <c r="Y65" i="1"/>
  <c r="Y52" i="1"/>
  <c r="S69" i="1"/>
  <c r="S27" i="1"/>
  <c r="Y12" i="1"/>
  <c r="Y11" i="1"/>
  <c r="Y13" i="1"/>
  <c r="Y14" i="1"/>
  <c r="Y16" i="1"/>
  <c r="Y15" i="1"/>
  <c r="Y17" i="1"/>
  <c r="Y18" i="1"/>
  <c r="Y19" i="1"/>
  <c r="Y20" i="1"/>
  <c r="S21" i="1"/>
  <c r="Y10" i="1"/>
  <c r="Y22" i="2"/>
  <c r="Y23" i="2"/>
  <c r="Y24" i="2"/>
  <c r="Y20" i="2"/>
  <c r="Y26" i="2" s="1"/>
  <c r="Y25" i="2"/>
  <c r="Y21" i="2"/>
  <c r="S16" i="2"/>
  <c r="Y11" i="2"/>
  <c r="Y12" i="2"/>
  <c r="Y13" i="2"/>
  <c r="Y15" i="2"/>
  <c r="Y10" i="2"/>
  <c r="Y53" i="4"/>
  <c r="Y51" i="4"/>
  <c r="Y56" i="4"/>
  <c r="Y57" i="4"/>
  <c r="Y58" i="4"/>
  <c r="Y59" i="4"/>
  <c r="Y55" i="4"/>
  <c r="Y61" i="4"/>
  <c r="Y54" i="4"/>
  <c r="Y62" i="4"/>
  <c r="Y63" i="4"/>
  <c r="Y65" i="4"/>
  <c r="Y64" i="4"/>
  <c r="Y66" i="4"/>
  <c r="Y67" i="4"/>
  <c r="Y68" i="4"/>
  <c r="Y70" i="4"/>
  <c r="Y71" i="4"/>
  <c r="Y72" i="4"/>
  <c r="Y52" i="4"/>
  <c r="Y13" i="4"/>
  <c r="Y14" i="4"/>
  <c r="Y17" i="4"/>
  <c r="Y19" i="4"/>
  <c r="Y20" i="4"/>
  <c r="Y24" i="4"/>
  <c r="Y21" i="4"/>
  <c r="Y18" i="4"/>
  <c r="Y26" i="4"/>
  <c r="Y27" i="4"/>
  <c r="Y16" i="4"/>
  <c r="Y15" i="4"/>
  <c r="Y12" i="4"/>
  <c r="S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E28" i="4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E210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E137" i="1"/>
  <c r="Z131" i="1" s="1"/>
  <c r="Q177" i="1"/>
  <c r="Q131" i="1"/>
  <c r="Q97" i="1"/>
  <c r="Q69" i="1"/>
  <c r="Q27" i="1"/>
  <c r="Q21" i="1"/>
  <c r="Q68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E63" i="3"/>
  <c r="P68" i="3"/>
  <c r="P177" i="1"/>
  <c r="P131" i="1"/>
  <c r="P97" i="1"/>
  <c r="P69" i="1"/>
  <c r="P27" i="1"/>
  <c r="P21" i="1"/>
  <c r="P16" i="2"/>
  <c r="Q16" i="2"/>
  <c r="L68" i="3"/>
  <c r="M68" i="3"/>
  <c r="N68" i="3"/>
  <c r="O68" i="3"/>
  <c r="N16" i="2"/>
  <c r="N177" i="1"/>
  <c r="N131" i="1"/>
  <c r="N21" i="1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E38" i="3"/>
  <c r="F16" i="2"/>
  <c r="G16" i="2"/>
  <c r="H16" i="2"/>
  <c r="I16" i="2"/>
  <c r="J16" i="2"/>
  <c r="K16" i="2"/>
  <c r="L16" i="2"/>
  <c r="M16" i="2"/>
  <c r="O16" i="2"/>
  <c r="R16" i="2"/>
  <c r="E16" i="2"/>
  <c r="M177" i="1"/>
  <c r="M131" i="1"/>
  <c r="M27" i="1"/>
  <c r="N27" i="1"/>
  <c r="M21" i="1"/>
  <c r="M69" i="1"/>
  <c r="N69" i="1"/>
  <c r="O69" i="1"/>
  <c r="R69" i="1"/>
  <c r="M97" i="1"/>
  <c r="N97" i="1"/>
  <c r="O97" i="1"/>
  <c r="R97" i="1"/>
  <c r="G52" i="3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H27" i="1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G49" i="4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G9" i="3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G66" i="3"/>
  <c r="H66" i="3" s="1"/>
  <c r="G8" i="2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G18" i="2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G212" i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G200" i="1"/>
  <c r="H200" i="1" s="1"/>
  <c r="I200" i="1" s="1"/>
  <c r="J200" i="1" s="1"/>
  <c r="K200" i="1" s="1"/>
  <c r="L200" i="1" s="1"/>
  <c r="M200" i="1" s="1"/>
  <c r="N200" i="1" s="1"/>
  <c r="O200" i="1" s="1"/>
  <c r="P200" i="1" s="1"/>
  <c r="Q200" i="1" s="1"/>
  <c r="R200" i="1" s="1"/>
  <c r="S200" i="1" s="1"/>
  <c r="T200" i="1" s="1"/>
  <c r="U200" i="1" s="1"/>
  <c r="V200" i="1" s="1"/>
  <c r="G177" i="1"/>
  <c r="H177" i="1"/>
  <c r="I177" i="1"/>
  <c r="J177" i="1"/>
  <c r="K177" i="1"/>
  <c r="L177" i="1"/>
  <c r="O177" i="1"/>
  <c r="G168" i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R168" i="1" s="1"/>
  <c r="S168" i="1" s="1"/>
  <c r="T168" i="1" s="1"/>
  <c r="U168" i="1" s="1"/>
  <c r="V168" i="1" s="1"/>
  <c r="G157" i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R157" i="1" s="1"/>
  <c r="S157" i="1" s="1"/>
  <c r="T157" i="1" s="1"/>
  <c r="U157" i="1" s="1"/>
  <c r="V157" i="1" s="1"/>
  <c r="G132" i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G115" i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R115" i="1" s="1"/>
  <c r="S115" i="1" s="1"/>
  <c r="T115" i="1" s="1"/>
  <c r="U115" i="1" s="1"/>
  <c r="V115" i="1" s="1"/>
  <c r="G91" i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F97" i="1"/>
  <c r="G97" i="1"/>
  <c r="H97" i="1"/>
  <c r="I97" i="1"/>
  <c r="J97" i="1"/>
  <c r="K97" i="1"/>
  <c r="L97" i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G21" i="1"/>
  <c r="H21" i="1"/>
  <c r="I21" i="1"/>
  <c r="J21" i="1"/>
  <c r="K21" i="1"/>
  <c r="L21" i="1"/>
  <c r="O21" i="1"/>
  <c r="R21" i="1"/>
  <c r="G27" i="1"/>
  <c r="G24" i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G8" i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F131" i="1"/>
  <c r="G131" i="1"/>
  <c r="H131" i="1"/>
  <c r="I131" i="1"/>
  <c r="J131" i="1"/>
  <c r="K131" i="1"/>
  <c r="L131" i="1"/>
  <c r="O131" i="1"/>
  <c r="R131" i="1"/>
  <c r="E131" i="1"/>
  <c r="G69" i="1"/>
  <c r="H69" i="1"/>
  <c r="I69" i="1"/>
  <c r="J69" i="1"/>
  <c r="K69" i="1"/>
  <c r="L69" i="1"/>
  <c r="Y67" i="3"/>
  <c r="Y68" i="3" s="1"/>
  <c r="F68" i="3"/>
  <c r="G68" i="3"/>
  <c r="H68" i="3"/>
  <c r="I68" i="3"/>
  <c r="K68" i="3"/>
  <c r="E68" i="3"/>
  <c r="A1" i="2"/>
  <c r="A1" i="3" s="1"/>
  <c r="A1" i="4" s="1"/>
  <c r="A40" i="4" s="1"/>
  <c r="A2" i="2"/>
  <c r="A2" i="3" s="1"/>
  <c r="A2" i="4" s="1"/>
  <c r="A41" i="4" s="1"/>
  <c r="Z219" i="1"/>
  <c r="Z210" i="1"/>
  <c r="Z177" i="1"/>
  <c r="R177" i="1"/>
  <c r="F177" i="1"/>
  <c r="E177" i="1"/>
  <c r="Z167" i="1"/>
  <c r="Z137" i="1"/>
  <c r="Z97" i="1"/>
  <c r="E97" i="1"/>
  <c r="Z69" i="1"/>
  <c r="F69" i="1"/>
  <c r="E69" i="1"/>
  <c r="F27" i="1"/>
  <c r="I27" i="1"/>
  <c r="J27" i="1"/>
  <c r="K27" i="1"/>
  <c r="L27" i="1"/>
  <c r="O27" i="1"/>
  <c r="R27" i="1"/>
  <c r="E27" i="1"/>
  <c r="F21" i="1"/>
  <c r="E21" i="1"/>
  <c r="Y73" i="4" l="1"/>
  <c r="Y219" i="1"/>
  <c r="Y167" i="1"/>
  <c r="Y210" i="1"/>
  <c r="Y28" i="4"/>
  <c r="Y137" i="1"/>
  <c r="Y63" i="3"/>
  <c r="A44" i="3"/>
  <c r="A43" i="3"/>
  <c r="I66" i="3"/>
  <c r="J66" i="3" s="1"/>
  <c r="K66" i="3" s="1"/>
  <c r="L66" i="3" s="1"/>
  <c r="M66" i="3" s="1"/>
  <c r="N66" i="3" s="1"/>
  <c r="O66" i="3" s="1"/>
  <c r="P66" i="3" s="1"/>
  <c r="Q66" i="3" s="1"/>
  <c r="R66" i="3" s="1"/>
  <c r="S66" i="3" s="1"/>
  <c r="T66" i="3" s="1"/>
  <c r="U66" i="3" s="1"/>
  <c r="V66" i="3" s="1"/>
  <c r="Y16" i="2"/>
  <c r="Y38" i="3"/>
  <c r="Y131" i="1"/>
  <c r="Y177" i="1"/>
  <c r="Y69" i="1"/>
  <c r="Y97" i="1"/>
  <c r="Y21" i="1"/>
</calcChain>
</file>

<file path=xl/sharedStrings.xml><?xml version="1.0" encoding="utf-8"?>
<sst xmlns="http://schemas.openxmlformats.org/spreadsheetml/2006/main" count="727" uniqueCount="342">
  <si>
    <t>Chris</t>
  </si>
  <si>
    <t>Fallon</t>
  </si>
  <si>
    <t>Jack</t>
  </si>
  <si>
    <t>Hulme</t>
  </si>
  <si>
    <t>Charlie</t>
  </si>
  <si>
    <t>Critchley</t>
  </si>
  <si>
    <t>Southport C.C.</t>
  </si>
  <si>
    <t>Ryan</t>
  </si>
  <si>
    <t>Ashcroft</t>
  </si>
  <si>
    <t>St Helens C.R.C.</t>
  </si>
  <si>
    <t>Matthew</t>
  </si>
  <si>
    <t>Varcoe</t>
  </si>
  <si>
    <t>Wigan Wheelers</t>
  </si>
  <si>
    <t>Total</t>
  </si>
  <si>
    <t>=3</t>
  </si>
  <si>
    <t>Sponsored by High on Bikes (www.highonbikescom)</t>
  </si>
  <si>
    <t>Litherland Circuit League 2013 Season</t>
  </si>
  <si>
    <t>Pos-itions</t>
  </si>
  <si>
    <t>Club/Team</t>
  </si>
  <si>
    <t>Reg No:</t>
  </si>
  <si>
    <t xml:space="preserve">Name </t>
  </si>
  <si>
    <t>Any queries concerning these points should be directed to Tom Greep (email address: tom@tgreep.fsnet.co.uk)</t>
  </si>
  <si>
    <t>Litherland Circuit League Website for all the latest information:</t>
  </si>
  <si>
    <t>http://www.merseysidecyclingdevelopment.org</t>
  </si>
  <si>
    <t>Youth A - Boys</t>
  </si>
  <si>
    <t xml:space="preserve">Louise </t>
  </si>
  <si>
    <t>Colyer</t>
  </si>
  <si>
    <t>Youth A - Girls</t>
  </si>
  <si>
    <t>Youth B - Boys</t>
  </si>
  <si>
    <t>Luke</t>
  </si>
  <si>
    <t>Cheetham</t>
  </si>
  <si>
    <t>Eastlands Velo</t>
  </si>
  <si>
    <t>Dan</t>
  </si>
  <si>
    <t>Gibson</t>
  </si>
  <si>
    <t>Lane</t>
  </si>
  <si>
    <t>Brendan</t>
  </si>
  <si>
    <t>Thompson</t>
  </si>
  <si>
    <t>Salcedo</t>
  </si>
  <si>
    <t>Youth B - Girls</t>
  </si>
  <si>
    <t>Savannah</t>
  </si>
  <si>
    <t>Morgan</t>
  </si>
  <si>
    <t>Ashurst Bike Club</t>
  </si>
  <si>
    <t>Anna</t>
  </si>
  <si>
    <t>Helen</t>
  </si>
  <si>
    <t>Osguthorpe</t>
  </si>
  <si>
    <t>North Cheshire Clarion</t>
  </si>
  <si>
    <t>Youth C - Boys</t>
  </si>
  <si>
    <t xml:space="preserve">Robert </t>
  </si>
  <si>
    <t>Donaldson</t>
  </si>
  <si>
    <t>Mossley CRT</t>
  </si>
  <si>
    <t>George</t>
  </si>
  <si>
    <t>Elliott</t>
  </si>
  <si>
    <t>Tyler</t>
  </si>
  <si>
    <t>Koch</t>
  </si>
  <si>
    <t>Louis</t>
  </si>
  <si>
    <t>Johnston</t>
  </si>
  <si>
    <t>New Brighton C.C.</t>
  </si>
  <si>
    <t>Ben</t>
  </si>
  <si>
    <t>Youth C - Girls</t>
  </si>
  <si>
    <t>Youth D - Boys</t>
  </si>
  <si>
    <t>James</t>
  </si>
  <si>
    <t>Higham</t>
  </si>
  <si>
    <t>Sam</t>
  </si>
  <si>
    <t>Kendall</t>
  </si>
  <si>
    <t>Joseph</t>
  </si>
  <si>
    <t>Dennett</t>
  </si>
  <si>
    <t>Youth D - Girls</t>
  </si>
  <si>
    <t>Niamha</t>
  </si>
  <si>
    <t>Albones</t>
  </si>
  <si>
    <t>Evelina</t>
  </si>
  <si>
    <t>Black</t>
  </si>
  <si>
    <t>Chester Go-Ride Club</t>
  </si>
  <si>
    <t>King</t>
  </si>
  <si>
    <t>Youth E - Boys</t>
  </si>
  <si>
    <t>Tom</t>
  </si>
  <si>
    <t>Byrne</t>
  </si>
  <si>
    <t>Youth E - Girls</t>
  </si>
  <si>
    <t>Isobel</t>
  </si>
  <si>
    <t>Charlotte</t>
  </si>
  <si>
    <t>Henry</t>
  </si>
  <si>
    <t>Hunter</t>
  </si>
  <si>
    <t>Teamwallis CHH Racing Team</t>
  </si>
  <si>
    <t>Mark</t>
  </si>
  <si>
    <t>McGavock</t>
  </si>
  <si>
    <t>Juniors - 2nds</t>
  </si>
  <si>
    <t>Turton</t>
  </si>
  <si>
    <t>Sean</t>
  </si>
  <si>
    <t>McGovern</t>
  </si>
  <si>
    <t>changes otherwise they will now forfeit  their League Points</t>
  </si>
  <si>
    <t>David</t>
  </si>
  <si>
    <t>Grindley</t>
  </si>
  <si>
    <t>Adam</t>
  </si>
  <si>
    <t>Sant</t>
  </si>
  <si>
    <t>Joe</t>
  </si>
  <si>
    <t>Bennett</t>
  </si>
  <si>
    <t>Brit</t>
  </si>
  <si>
    <t>Tate</t>
  </si>
  <si>
    <t>Tess</t>
  </si>
  <si>
    <t>Evans</t>
  </si>
  <si>
    <t>GB Cycles.co.uk</t>
  </si>
  <si>
    <t>4th Category</t>
  </si>
  <si>
    <t>Women</t>
  </si>
  <si>
    <t>Junior Ladies</t>
  </si>
  <si>
    <t>2nd Category</t>
  </si>
  <si>
    <t>Bracegirdle</t>
  </si>
  <si>
    <t>Kent</t>
  </si>
  <si>
    <t>Francis</t>
  </si>
  <si>
    <t>Pilkington</t>
  </si>
  <si>
    <t>Paul</t>
  </si>
  <si>
    <t>Graham</t>
  </si>
  <si>
    <t>Howell</t>
  </si>
  <si>
    <t>Dean</t>
  </si>
  <si>
    <t>Riders should ensure they advise the recorder, Tom Greep immediately when their BC licence category</t>
  </si>
  <si>
    <t>Riders should ensure they advise the recorder Tom Greep immediately when their BC licence category</t>
  </si>
  <si>
    <t>Michael</t>
  </si>
  <si>
    <t>Rawson</t>
  </si>
  <si>
    <t>Kuota - Spinergy - GSG</t>
  </si>
  <si>
    <t>Pike</t>
  </si>
  <si>
    <t>Stuart</t>
  </si>
  <si>
    <t>Percival</t>
  </si>
  <si>
    <t>GB Fire Service</t>
  </si>
  <si>
    <t>High on Bikes</t>
  </si>
  <si>
    <t>Nick</t>
  </si>
  <si>
    <t>Hall</t>
  </si>
  <si>
    <t>Bury Clarion</t>
  </si>
  <si>
    <t>changes otherwise they will forfeit  their League Points</t>
  </si>
  <si>
    <t>Ruth</t>
  </si>
  <si>
    <t>Taylor</t>
  </si>
  <si>
    <t>Biketreks Racing Academy</t>
  </si>
  <si>
    <t>Dave</t>
  </si>
  <si>
    <t>Martin</t>
  </si>
  <si>
    <t>Red Rose Olympic CC</t>
  </si>
  <si>
    <t>Mower</t>
  </si>
  <si>
    <t>Whatmough</t>
  </si>
  <si>
    <t>Team Terminator</t>
  </si>
  <si>
    <t>=2</t>
  </si>
  <si>
    <t>Liverpool Mercury (Dolan) CC</t>
  </si>
  <si>
    <t>Max</t>
  </si>
  <si>
    <t>Spedding</t>
  </si>
  <si>
    <t>Birkenhead North End CC</t>
  </si>
  <si>
    <t>Southport CC</t>
  </si>
  <si>
    <t>St Helens CRC</t>
  </si>
  <si>
    <t>Murphy</t>
  </si>
  <si>
    <t>=5</t>
  </si>
  <si>
    <t>Rathbone</t>
  </si>
  <si>
    <t>Liverpool Century RC</t>
  </si>
  <si>
    <t>Dexter</t>
  </si>
  <si>
    <t>Sparrow</t>
  </si>
  <si>
    <t>BYCA</t>
  </si>
  <si>
    <t>New Brighton CC</t>
  </si>
  <si>
    <t>Bolton Hot Wheels CC</t>
  </si>
  <si>
    <t>Lyons</t>
  </si>
  <si>
    <t>Elliot</t>
  </si>
  <si>
    <t>Livingston</t>
  </si>
  <si>
    <t>Hume</t>
  </si>
  <si>
    <t>Ford</t>
  </si>
  <si>
    <t>Sarah</t>
  </si>
  <si>
    <t>Cyd</t>
  </si>
  <si>
    <t>Shields</t>
  </si>
  <si>
    <t>Liverpool Merxury (Dolan) CC</t>
  </si>
  <si>
    <t>Livingstone</t>
  </si>
  <si>
    <t>Ashurst Bike Cub</t>
  </si>
  <si>
    <t>Lloyd</t>
  </si>
  <si>
    <t>H. Middletn CC</t>
  </si>
  <si>
    <t>Ciara</t>
  </si>
  <si>
    <t>Meakin</t>
  </si>
  <si>
    <t>BC Private Member</t>
  </si>
  <si>
    <t>Swift</t>
  </si>
  <si>
    <t>Cleveleys RC</t>
  </si>
  <si>
    <t>Warrington RC</t>
  </si>
  <si>
    <t>Shepherds Cycles</t>
  </si>
  <si>
    <t>Ian</t>
  </si>
  <si>
    <t>Bill Nickson Cycles RT</t>
  </si>
  <si>
    <t>H. Middleton CC</t>
  </si>
  <si>
    <t>Liverpol Century RC</t>
  </si>
  <si>
    <t>Wells</t>
  </si>
  <si>
    <t>iOptix.co.uk</t>
  </si>
  <si>
    <t>Fonza Cycles RT</t>
  </si>
  <si>
    <t>Richard</t>
  </si>
  <si>
    <t>John</t>
  </si>
  <si>
    <t>Crook</t>
  </si>
  <si>
    <t>Gambles</t>
  </si>
  <si>
    <t>Horwich CC</t>
  </si>
  <si>
    <t>Hill</t>
  </si>
  <si>
    <t>Andrew</t>
  </si>
  <si>
    <t>Riley</t>
  </si>
  <si>
    <t>Gina</t>
  </si>
  <si>
    <t>Chester Road Ckub</t>
  </si>
  <si>
    <t>Elizabeth</t>
  </si>
  <si>
    <t>Waterhouse</t>
  </si>
  <si>
    <t>Bishop</t>
  </si>
  <si>
    <t>Pink</t>
  </si>
  <si>
    <t>Patrick</t>
  </si>
  <si>
    <t>Merriman</t>
  </si>
  <si>
    <t>McKenzie</t>
  </si>
  <si>
    <t>Alex</t>
  </si>
  <si>
    <t>H.Middleton CC</t>
  </si>
  <si>
    <t>Lovelady</t>
  </si>
  <si>
    <t>Reece</t>
  </si>
  <si>
    <t>gained 10 or more BC licence points they will need to more across to the 2/3/4 event</t>
  </si>
  <si>
    <t xml:space="preserve">Male Riders should note that when they have </t>
  </si>
  <si>
    <t>Jeff</t>
  </si>
  <si>
    <t>Vernon</t>
  </si>
  <si>
    <t>Castillo</t>
  </si>
  <si>
    <t>Andy</t>
  </si>
  <si>
    <t>Daley</t>
  </si>
  <si>
    <t>Hughes</t>
  </si>
  <si>
    <t>Thomas</t>
  </si>
  <si>
    <t>Yeoman</t>
  </si>
  <si>
    <t xml:space="preserve"> </t>
  </si>
  <si>
    <t>=4</t>
  </si>
  <si>
    <t>Lindsay</t>
  </si>
  <si>
    <t>Trician?</t>
  </si>
  <si>
    <t>Williams</t>
  </si>
  <si>
    <t>Jonathan</t>
  </si>
  <si>
    <t>Daniel</t>
  </si>
  <si>
    <t>=9</t>
  </si>
  <si>
    <t>Molly</t>
  </si>
  <si>
    <t>Dicks</t>
  </si>
  <si>
    <t>Simon</t>
  </si>
  <si>
    <t>Arundel</t>
  </si>
  <si>
    <t>Rob</t>
  </si>
  <si>
    <t>Shirley</t>
  </si>
  <si>
    <t>Whitfield</t>
  </si>
  <si>
    <t>VC St Raphael</t>
  </si>
  <si>
    <t>Clayton</t>
  </si>
  <si>
    <t>Howard</t>
  </si>
  <si>
    <t>Team CSP</t>
  </si>
  <si>
    <t>9/11</t>
  </si>
  <si>
    <t>Scott</t>
  </si>
  <si>
    <t>Harry</t>
  </si>
  <si>
    <t>Lewis</t>
  </si>
  <si>
    <t>Ross</t>
  </si>
  <si>
    <t>NDWSP</t>
  </si>
  <si>
    <t>Titchmarsh</t>
  </si>
  <si>
    <t>Vanessa</t>
  </si>
  <si>
    <t>Dobrowolski</t>
  </si>
  <si>
    <t>=6</t>
  </si>
  <si>
    <t>Farrington</t>
  </si>
  <si>
    <t>Sportcity Velo</t>
  </si>
  <si>
    <t>Fran</t>
  </si>
  <si>
    <t>Henderson</t>
  </si>
  <si>
    <t>Ware</t>
  </si>
  <si>
    <t>Green</t>
  </si>
  <si>
    <t>Findley</t>
  </si>
  <si>
    <t>Robert</t>
  </si>
  <si>
    <t>Rogers</t>
  </si>
  <si>
    <t xml:space="preserve">Red Rose Olympic CC </t>
  </si>
  <si>
    <t>Kyle</t>
  </si>
  <si>
    <t>Jameson</t>
  </si>
  <si>
    <t>L'pool Mercury (Dolan) CC</t>
  </si>
  <si>
    <t xml:space="preserve">Andrew </t>
  </si>
  <si>
    <t>Whalley</t>
  </si>
  <si>
    <t>Dowson</t>
  </si>
  <si>
    <t>Philip</t>
  </si>
  <si>
    <t>Lverpool University CC</t>
  </si>
  <si>
    <t>Alastair</t>
  </si>
  <si>
    <t>Young</t>
  </si>
  <si>
    <t xml:space="preserve">  </t>
  </si>
  <si>
    <t xml:space="preserve">Jonathan </t>
  </si>
  <si>
    <t>Bury Clarion CC</t>
  </si>
  <si>
    <t>Any queries concerning these points tables should be directed to Tom Greep (email address: tom@tgreep.fsnet.co.uk)</t>
  </si>
  <si>
    <t>Barnsley</t>
  </si>
  <si>
    <t>Megan</t>
  </si>
  <si>
    <t>Any queries concerning these points tables  should be directed to Tom Greep (email address: tom@tgreep.fsnet.co.uk)</t>
  </si>
  <si>
    <t>Will</t>
  </si>
  <si>
    <t>Velocity WD-40</t>
  </si>
  <si>
    <t>Any queries concerning these points stables hould be directed to Tom Greep (email address: tom@tgreep.fsnet.co.uk)</t>
  </si>
  <si>
    <t>Barraclough</t>
  </si>
  <si>
    <t>Any queries concerning these points table should be directed to Tom Greep (email address: tom@tgreep.fsnet.co.uk)</t>
  </si>
  <si>
    <t>Tri Clan</t>
  </si>
  <si>
    <t>Ollie</t>
  </si>
  <si>
    <t>Smith</t>
  </si>
  <si>
    <t>Wardle</t>
  </si>
  <si>
    <t>AVC Centrevile</t>
  </si>
  <si>
    <t>Craig</t>
  </si>
  <si>
    <t>Isabelle</t>
  </si>
  <si>
    <t>Gibbons</t>
  </si>
  <si>
    <t>Cameron</t>
  </si>
  <si>
    <t>Gordon</t>
  </si>
  <si>
    <t>Harriet</t>
  </si>
  <si>
    <t>Debra</t>
  </si>
  <si>
    <t>Campbell</t>
  </si>
  <si>
    <t>Morris</t>
  </si>
  <si>
    <t>Earley</t>
  </si>
  <si>
    <t>Nurse</t>
  </si>
  <si>
    <t>=11</t>
  </si>
  <si>
    <t>=13</t>
  </si>
  <si>
    <t>Danny</t>
  </si>
  <si>
    <t>Harrison</t>
  </si>
  <si>
    <t>Hannah</t>
  </si>
  <si>
    <t>Wiggins</t>
  </si>
  <si>
    <t>Kevin</t>
  </si>
  <si>
    <t>McCann</t>
  </si>
  <si>
    <t>=14</t>
  </si>
  <si>
    <t>Gabrielle</t>
  </si>
  <si>
    <t>Deacon</t>
  </si>
  <si>
    <t>Cutterham</t>
  </si>
  <si>
    <t>NFTO</t>
  </si>
  <si>
    <t>Tony</t>
  </si>
  <si>
    <t>Greenhalgh</t>
  </si>
  <si>
    <t>Wheebase/Altura/MGD</t>
  </si>
  <si>
    <t>Small</t>
  </si>
  <si>
    <t>Icarus Racing</t>
  </si>
  <si>
    <t>Claire</t>
  </si>
  <si>
    <t>Rutherford</t>
  </si>
  <si>
    <t>Team Wheelguru</t>
  </si>
  <si>
    <t>=7</t>
  </si>
  <si>
    <t>Phil</t>
  </si>
  <si>
    <t>Chamberlain</t>
  </si>
  <si>
    <t>Cyclesport International RT</t>
  </si>
  <si>
    <t>=19</t>
  </si>
  <si>
    <t>Jamie</t>
  </si>
  <si>
    <t>Polhill</t>
  </si>
  <si>
    <t>=12</t>
  </si>
  <si>
    <t>Neary</t>
  </si>
  <si>
    <t>3rd/4th Categoriea</t>
  </si>
  <si>
    <t>Juniors - 3rds/4ths - including Youth A Riders with dispensations</t>
  </si>
  <si>
    <t>Gosforth RC</t>
  </si>
  <si>
    <t>Gray</t>
  </si>
  <si>
    <t>Emily</t>
  </si>
  <si>
    <t>Sandy</t>
  </si>
  <si>
    <t>Lockett</t>
  </si>
  <si>
    <t>=15</t>
  </si>
  <si>
    <t>by 12:30 pm on Friday the   9th August, 2013 at the very latest</t>
  </si>
  <si>
    <t>=10</t>
  </si>
  <si>
    <t>by 12:30 pm on Friday the 9th August, 2013 at the very latest</t>
  </si>
  <si>
    <t>Eddie</t>
  </si>
  <si>
    <t>BC Private member</t>
  </si>
  <si>
    <t>Joshua</t>
  </si>
  <si>
    <t>Townson</t>
  </si>
  <si>
    <t>Dirtwheels Cycles</t>
  </si>
  <si>
    <t>=21</t>
  </si>
  <si>
    <t>=26</t>
  </si>
  <si>
    <t>by 12:30 pm on Friday the  9th August, 2013 at the very latest</t>
  </si>
  <si>
    <t>Roy</t>
  </si>
  <si>
    <t>Holmes</t>
  </si>
  <si>
    <t>Bott Cycling Team</t>
  </si>
  <si>
    <t>Tim</t>
  </si>
  <si>
    <t>Lawson</t>
  </si>
  <si>
    <t>Wheelbs Altura MGD</t>
  </si>
  <si>
    <t>McHugh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</si>
</sst>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"/>
    <numFmt numFmtId="165" formatCode="0.0"/>
    <numFmt numFmtId="166" formatCode="dd/m/"/>
    <numFmt numFmtId="167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8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right"/>
    </xf>
    <xf numFmtId="0" fontId="5" fillId="0" borderId="0" xfId="0" applyFont="1"/>
    <xf numFmtId="165" fontId="5" fillId="0" borderId="0" xfId="0" applyNumberFormat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11" fillId="0" borderId="0" xfId="2" applyFont="1" applyAlignment="1" applyProtection="1">
      <alignment horizontal="right"/>
    </xf>
    <xf numFmtId="0" fontId="9" fillId="0" borderId="0" xfId="0" applyFont="1" applyAlignme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  <xf numFmtId="165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Fill="1"/>
    <xf numFmtId="165" fontId="0" fillId="0" borderId="0" xfId="0" applyNumberForma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7" fontId="1" fillId="0" borderId="0" xfId="3" applyNumberFormat="1" applyFont="1"/>
    <xf numFmtId="0" fontId="1" fillId="0" borderId="0" xfId="0" applyFont="1" applyFill="1"/>
    <xf numFmtId="165" fontId="1" fillId="0" borderId="0" xfId="0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right"/>
    </xf>
    <xf numFmtId="0" fontId="0" fillId="0" borderId="0" xfId="0" applyFill="1"/>
    <xf numFmtId="0" fontId="5" fillId="0" borderId="0" xfId="2" applyFont="1" applyAlignment="1" applyProtection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7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3" borderId="0" xfId="0" quotePrefix="1" applyFont="1" applyFill="1" applyAlignment="1">
      <alignment horizontal="right"/>
    </xf>
    <xf numFmtId="165" fontId="1" fillId="3" borderId="0" xfId="0" applyNumberFormat="1" applyFont="1" applyFill="1"/>
    <xf numFmtId="165" fontId="1" fillId="3" borderId="1" xfId="0" applyNumberFormat="1" applyFont="1" applyFill="1" applyBorder="1"/>
    <xf numFmtId="0" fontId="5" fillId="3" borderId="0" xfId="1" applyFont="1" applyFill="1"/>
    <xf numFmtId="165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0" xfId="0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20" fillId="0" borderId="0" xfId="0" applyNumberFormat="1" applyFont="1"/>
    <xf numFmtId="0" fontId="1" fillId="0" borderId="0" xfId="0" quotePrefix="1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0" fontId="1" fillId="3" borderId="0" xfId="0" applyFont="1" applyFill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1" fillId="2" borderId="0" xfId="0" applyNumberFormat="1" applyFont="1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85726</xdr:rowOff>
    </xdr:from>
    <xdr:to>
      <xdr:col>26</xdr:col>
      <xdr:colOff>19050</xdr:colOff>
      <xdr:row>7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6"/>
          <a:ext cx="11277600" cy="8191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20</xdr:col>
      <xdr:colOff>85725</xdr:colOff>
      <xdr:row>48</xdr:row>
      <xdr:rowOff>342899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047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109</xdr:row>
      <xdr:rowOff>38100</xdr:rowOff>
    </xdr:from>
    <xdr:to>
      <xdr:col>26</xdr:col>
      <xdr:colOff>9525</xdr:colOff>
      <xdr:row>113</xdr:row>
      <xdr:rowOff>190499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1650325"/>
          <a:ext cx="1123950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150</xdr:row>
      <xdr:rowOff>161925</xdr:rowOff>
    </xdr:from>
    <xdr:to>
      <xdr:col>26</xdr:col>
      <xdr:colOff>19050</xdr:colOff>
      <xdr:row>155</xdr:row>
      <xdr:rowOff>133349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603700"/>
          <a:ext cx="1127760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193</xdr:row>
      <xdr:rowOff>19050</xdr:rowOff>
    </xdr:from>
    <xdr:to>
      <xdr:col>26</xdr:col>
      <xdr:colOff>0</xdr:colOff>
      <xdr:row>197</xdr:row>
      <xdr:rowOff>180974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690425"/>
          <a:ext cx="1125855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26</xdr:col>
      <xdr:colOff>0</xdr:colOff>
      <xdr:row>48</xdr:row>
      <xdr:rowOff>458778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72475"/>
          <a:ext cx="11258550" cy="1030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38100</xdr:rowOff>
    </xdr:from>
    <xdr:to>
      <xdr:col>26</xdr:col>
      <xdr:colOff>1</xdr:colOff>
      <xdr:row>89</xdr:row>
      <xdr:rowOff>63075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16350"/>
          <a:ext cx="11258551" cy="1025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3</xdr:row>
      <xdr:rowOff>47625</xdr:rowOff>
    </xdr:from>
    <xdr:to>
      <xdr:col>26</xdr:col>
      <xdr:colOff>9525</xdr:colOff>
      <xdr:row>8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628650"/>
          <a:ext cx="10982324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44</xdr:row>
      <xdr:rowOff>47626</xdr:rowOff>
    </xdr:from>
    <xdr:to>
      <xdr:col>26</xdr:col>
      <xdr:colOff>1</xdr:colOff>
      <xdr:row>50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8248651"/>
          <a:ext cx="10963276" cy="11144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114300</xdr:rowOff>
    </xdr:from>
    <xdr:to>
      <xdr:col>25</xdr:col>
      <xdr:colOff>428625</xdr:colOff>
      <xdr:row>8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1134427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85725</xdr:rowOff>
    </xdr:from>
    <xdr:to>
      <xdr:col>26</xdr:col>
      <xdr:colOff>76199</xdr:colOff>
      <xdr:row>48</xdr:row>
      <xdr:rowOff>66674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81975"/>
          <a:ext cx="11468099" cy="11239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26</xdr:col>
      <xdr:colOff>1</xdr:colOff>
      <xdr:row>6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6725"/>
          <a:ext cx="11496676" cy="914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erseysidecyclingdevelopment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erseysidecyclingdevelopment.org/" TargetMode="External"/><Relationship Id="rId1" Type="http://schemas.openxmlformats.org/officeDocument/2006/relationships/hyperlink" Target="http://www.merseysidecyclingdevelopment.org/" TargetMode="External"/><Relationship Id="rId6" Type="http://schemas.openxmlformats.org/officeDocument/2006/relationships/hyperlink" Target="http://www.merseysidecyclingdevelopment.org/" TargetMode="External"/><Relationship Id="rId5" Type="http://schemas.openxmlformats.org/officeDocument/2006/relationships/hyperlink" Target="http://www.merseysidecyclingdevelopment.org/" TargetMode="External"/><Relationship Id="rId4" Type="http://schemas.openxmlformats.org/officeDocument/2006/relationships/hyperlink" Target="http://www.merseysidecyclingdevelopment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rseysidecyclingdevelopment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seysidecyclingdevelopment.org/" TargetMode="External"/><Relationship Id="rId2" Type="http://schemas.openxmlformats.org/officeDocument/2006/relationships/hyperlink" Target="https://www.britishcycling.org.uk/clubpoints?club_id=5162&amp;year=2013&amp;type=national" TargetMode="External"/><Relationship Id="rId1" Type="http://schemas.openxmlformats.org/officeDocument/2006/relationships/hyperlink" Target="http://www.merseysidecyclingdevelopment.org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erseysidecyclingdevelopmen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5"/>
  <sheetViews>
    <sheetView tabSelected="1" topLeftCell="A55" workbookViewId="0">
      <selection activeCell="V74" sqref="V74"/>
    </sheetView>
  </sheetViews>
  <sheetFormatPr defaultRowHeight="15" x14ac:dyDescent="0.25"/>
  <cols>
    <col min="1" max="1" width="5.85546875" customWidth="1"/>
    <col min="2" max="2" width="8.7109375" customWidth="1"/>
    <col min="3" max="3" width="11.7109375" customWidth="1"/>
    <col min="4" max="4" width="23.85546875" customWidth="1"/>
    <col min="5" max="5" width="5" customWidth="1"/>
    <col min="6" max="6" width="4.85546875" customWidth="1"/>
    <col min="7" max="8" width="5.28515625" customWidth="1"/>
    <col min="9" max="9" width="5.85546875" customWidth="1"/>
    <col min="10" max="10" width="5.5703125" customWidth="1"/>
    <col min="11" max="11" width="5" customWidth="1"/>
    <col min="12" max="12" width="5.140625" customWidth="1"/>
    <col min="13" max="14" width="4.7109375" customWidth="1"/>
    <col min="15" max="15" width="5" customWidth="1"/>
    <col min="16" max="25" width="5.5703125" customWidth="1"/>
    <col min="26" max="26" width="6.5703125" customWidth="1"/>
    <col min="27" max="27" width="6.140625" customWidth="1"/>
  </cols>
  <sheetData>
    <row r="1" spans="1:37" ht="20.25" x14ac:dyDescent="0.3">
      <c r="A1" s="108" t="s">
        <v>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5" customFormat="1" ht="12.75" x14ac:dyDescent="0.2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hidden="1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3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7" spans="1:37" ht="26.25" customHeight="1" x14ac:dyDescent="0.25"/>
    <row r="8" spans="1:37" ht="30" x14ac:dyDescent="0.25">
      <c r="A8" s="19" t="s">
        <v>19</v>
      </c>
      <c r="B8" s="110" t="s">
        <v>20</v>
      </c>
      <c r="C8" s="110"/>
      <c r="D8" s="20" t="s">
        <v>18</v>
      </c>
      <c r="E8" s="17">
        <v>41374</v>
      </c>
      <c r="F8" s="33">
        <v>41381</v>
      </c>
      <c r="G8" s="33">
        <f t="shared" ref="G8:V8" si="0">+F8+7</f>
        <v>41388</v>
      </c>
      <c r="H8" s="33">
        <f t="shared" si="0"/>
        <v>41395</v>
      </c>
      <c r="I8" s="33">
        <f t="shared" si="0"/>
        <v>41402</v>
      </c>
      <c r="J8" s="33">
        <f t="shared" si="0"/>
        <v>41409</v>
      </c>
      <c r="K8" s="33">
        <f t="shared" si="0"/>
        <v>41416</v>
      </c>
      <c r="L8" s="33">
        <f t="shared" si="0"/>
        <v>41423</v>
      </c>
      <c r="M8" s="33">
        <f t="shared" si="0"/>
        <v>41430</v>
      </c>
      <c r="N8" s="33">
        <f t="shared" si="0"/>
        <v>41437</v>
      </c>
      <c r="O8" s="33">
        <f t="shared" si="0"/>
        <v>41444</v>
      </c>
      <c r="P8" s="33">
        <f t="shared" si="0"/>
        <v>41451</v>
      </c>
      <c r="Q8" s="33">
        <f t="shared" si="0"/>
        <v>41458</v>
      </c>
      <c r="R8" s="33">
        <f t="shared" si="0"/>
        <v>41465</v>
      </c>
      <c r="S8" s="33">
        <f t="shared" si="0"/>
        <v>41472</v>
      </c>
      <c r="T8" s="33">
        <f t="shared" si="0"/>
        <v>41479</v>
      </c>
      <c r="U8" s="33">
        <f t="shared" si="0"/>
        <v>41486</v>
      </c>
      <c r="V8" s="33">
        <f t="shared" si="0"/>
        <v>41493</v>
      </c>
      <c r="W8" s="33"/>
      <c r="X8" s="33"/>
      <c r="Y8" s="18" t="s">
        <v>13</v>
      </c>
      <c r="Z8" s="9" t="s">
        <v>17</v>
      </c>
    </row>
    <row r="9" spans="1:37" ht="18" x14ac:dyDescent="0.25">
      <c r="A9" s="1" t="s">
        <v>24</v>
      </c>
      <c r="C9" s="2"/>
      <c r="E9" s="2"/>
    </row>
    <row r="10" spans="1:37" x14ac:dyDescent="0.25">
      <c r="A10" s="3">
        <v>2</v>
      </c>
      <c r="B10" s="3" t="s">
        <v>0</v>
      </c>
      <c r="C10" s="3" t="s">
        <v>1</v>
      </c>
      <c r="D10" s="3" t="s">
        <v>136</v>
      </c>
      <c r="E10" s="22">
        <v>3</v>
      </c>
      <c r="F10" s="22">
        <v>1</v>
      </c>
      <c r="G10" s="22">
        <v>3</v>
      </c>
      <c r="H10" s="22">
        <v>2</v>
      </c>
      <c r="I10" s="22">
        <v>1</v>
      </c>
      <c r="J10" s="22">
        <v>2</v>
      </c>
      <c r="K10" s="22">
        <v>3</v>
      </c>
      <c r="L10" s="22">
        <v>3</v>
      </c>
      <c r="M10" s="22">
        <v>3</v>
      </c>
      <c r="N10" s="22">
        <v>3</v>
      </c>
      <c r="O10" s="22">
        <v>2</v>
      </c>
      <c r="P10" s="22">
        <v>3</v>
      </c>
      <c r="Q10" s="22">
        <v>3</v>
      </c>
      <c r="S10" s="22">
        <v>1</v>
      </c>
      <c r="U10" s="21"/>
      <c r="Y10" s="22">
        <f>SUM(E10:X10)</f>
        <v>33</v>
      </c>
      <c r="Z10" s="10">
        <v>1</v>
      </c>
    </row>
    <row r="11" spans="1:37" x14ac:dyDescent="0.25">
      <c r="A11" s="3">
        <v>14</v>
      </c>
      <c r="B11" s="3" t="s">
        <v>137</v>
      </c>
      <c r="C11" s="3" t="s">
        <v>138</v>
      </c>
      <c r="D11" s="3" t="s">
        <v>139</v>
      </c>
      <c r="E11" s="22"/>
      <c r="F11" s="22">
        <v>3</v>
      </c>
      <c r="G11" s="22">
        <v>2</v>
      </c>
      <c r="I11" s="22">
        <v>3</v>
      </c>
      <c r="J11" s="22">
        <v>3</v>
      </c>
      <c r="R11" s="22">
        <v>1</v>
      </c>
      <c r="S11" s="22">
        <v>3</v>
      </c>
      <c r="T11" s="3">
        <v>1.5</v>
      </c>
      <c r="U11" s="55"/>
      <c r="V11" s="3">
        <v>1.5</v>
      </c>
      <c r="W11" s="3"/>
      <c r="X11" s="22"/>
      <c r="Y11" s="22">
        <f>SUM(E11:X11)</f>
        <v>18</v>
      </c>
      <c r="Z11" s="10">
        <v>2</v>
      </c>
    </row>
    <row r="12" spans="1:37" x14ac:dyDescent="0.25">
      <c r="A12" s="3">
        <v>4</v>
      </c>
      <c r="B12" s="3" t="s">
        <v>2</v>
      </c>
      <c r="C12" s="3" t="s">
        <v>3</v>
      </c>
      <c r="D12" s="3" t="s">
        <v>139</v>
      </c>
      <c r="E12" s="22">
        <v>2</v>
      </c>
      <c r="F12" s="22">
        <v>2</v>
      </c>
      <c r="G12" s="45"/>
      <c r="H12" s="22">
        <v>3</v>
      </c>
      <c r="I12" s="22">
        <v>2</v>
      </c>
      <c r="J12" s="22">
        <v>1</v>
      </c>
      <c r="K12" s="22">
        <v>1</v>
      </c>
      <c r="L12" s="22">
        <v>1</v>
      </c>
      <c r="M12" s="22">
        <v>1</v>
      </c>
      <c r="Q12" s="22">
        <v>1</v>
      </c>
      <c r="R12" s="22">
        <v>2</v>
      </c>
      <c r="S12" s="22"/>
      <c r="T12" s="22"/>
      <c r="U12" s="96"/>
      <c r="V12" s="22">
        <v>1</v>
      </c>
      <c r="W12" s="22"/>
      <c r="X12" s="22"/>
      <c r="Y12" s="22">
        <f t="shared" ref="Y12:Y20" si="1">SUM(E12:X12)</f>
        <v>17</v>
      </c>
      <c r="Z12" s="10">
        <v>3</v>
      </c>
    </row>
    <row r="13" spans="1:37" x14ac:dyDescent="0.25">
      <c r="A13" s="3">
        <v>8</v>
      </c>
      <c r="B13" s="3" t="s">
        <v>4</v>
      </c>
      <c r="C13" s="3" t="s">
        <v>5</v>
      </c>
      <c r="D13" s="3" t="s">
        <v>121</v>
      </c>
      <c r="E13" s="22">
        <v>1</v>
      </c>
      <c r="F13" s="42"/>
      <c r="G13" s="22">
        <v>1</v>
      </c>
      <c r="H13" s="22">
        <v>1</v>
      </c>
      <c r="J13" s="22">
        <v>1</v>
      </c>
      <c r="K13" s="22">
        <v>1</v>
      </c>
      <c r="M13" s="22">
        <v>1</v>
      </c>
      <c r="N13" s="22">
        <v>1</v>
      </c>
      <c r="O13" s="22">
        <v>1</v>
      </c>
      <c r="P13" s="22">
        <v>1</v>
      </c>
      <c r="Q13" s="22">
        <v>2</v>
      </c>
      <c r="R13" s="22">
        <v>1</v>
      </c>
      <c r="S13" s="22">
        <v>1</v>
      </c>
      <c r="T13" s="22">
        <v>1</v>
      </c>
      <c r="U13" s="96"/>
      <c r="V13" s="3">
        <v>0.5</v>
      </c>
      <c r="W13" s="22"/>
      <c r="X13" s="22"/>
      <c r="Y13" s="22">
        <f>SUM(E13:X13)</f>
        <v>14.5</v>
      </c>
      <c r="Z13" s="10">
        <v>4</v>
      </c>
    </row>
    <row r="14" spans="1:37" x14ac:dyDescent="0.25">
      <c r="A14" s="3">
        <v>3</v>
      </c>
      <c r="B14" s="3" t="s">
        <v>7</v>
      </c>
      <c r="C14" s="3" t="s">
        <v>8</v>
      </c>
      <c r="D14" s="3" t="s">
        <v>141</v>
      </c>
      <c r="E14" s="22">
        <v>1</v>
      </c>
      <c r="F14" s="22">
        <v>1</v>
      </c>
      <c r="G14" s="22">
        <v>1</v>
      </c>
      <c r="H14" s="22">
        <v>1</v>
      </c>
      <c r="J14" s="22">
        <v>1</v>
      </c>
      <c r="M14" s="22">
        <v>1</v>
      </c>
      <c r="P14" s="22">
        <v>2</v>
      </c>
      <c r="Q14" s="22">
        <v>1</v>
      </c>
      <c r="R14" s="22">
        <v>3</v>
      </c>
      <c r="S14" s="22">
        <v>2</v>
      </c>
      <c r="T14" s="22"/>
      <c r="U14" s="96"/>
      <c r="V14" s="22"/>
      <c r="W14" s="22"/>
      <c r="X14" s="22"/>
      <c r="Y14" s="22">
        <f>SUM(E14:X14)</f>
        <v>14</v>
      </c>
      <c r="Z14" s="10">
        <v>5</v>
      </c>
    </row>
    <row r="15" spans="1:37" x14ac:dyDescent="0.25">
      <c r="A15" s="3">
        <v>5</v>
      </c>
      <c r="B15" s="3" t="s">
        <v>192</v>
      </c>
      <c r="C15" s="3" t="s">
        <v>193</v>
      </c>
      <c r="D15" s="3" t="s">
        <v>136</v>
      </c>
      <c r="E15" s="42"/>
      <c r="F15" s="22"/>
      <c r="G15" s="22"/>
      <c r="H15" s="22"/>
      <c r="I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1</v>
      </c>
      <c r="S15" s="22">
        <v>1</v>
      </c>
      <c r="T15" s="3">
        <v>0.5</v>
      </c>
      <c r="U15" s="55"/>
      <c r="V15" s="3"/>
      <c r="W15" s="3"/>
      <c r="X15" s="22"/>
      <c r="Y15" s="22">
        <f>SUM(E15:X15)</f>
        <v>7.5</v>
      </c>
      <c r="Z15" s="10">
        <v>6</v>
      </c>
    </row>
    <row r="16" spans="1:37" x14ac:dyDescent="0.25">
      <c r="A16" s="69" t="s">
        <v>228</v>
      </c>
      <c r="B16" s="3" t="s">
        <v>60</v>
      </c>
      <c r="C16" s="3" t="s">
        <v>36</v>
      </c>
      <c r="D16" s="3" t="s">
        <v>136</v>
      </c>
      <c r="E16" s="22"/>
      <c r="F16" s="42"/>
      <c r="G16" s="22"/>
      <c r="H16" s="22"/>
      <c r="J16" s="22"/>
      <c r="K16" s="22">
        <v>2</v>
      </c>
      <c r="L16" s="22">
        <v>1</v>
      </c>
      <c r="M16" s="22">
        <v>2</v>
      </c>
      <c r="N16" s="22">
        <v>2</v>
      </c>
      <c r="U16" s="21"/>
      <c r="Y16" s="22">
        <f t="shared" si="1"/>
        <v>7</v>
      </c>
      <c r="Z16" s="10">
        <v>7</v>
      </c>
    </row>
    <row r="17" spans="1:37" x14ac:dyDescent="0.25">
      <c r="A17" s="3">
        <v>1</v>
      </c>
      <c r="B17" s="3" t="s">
        <v>89</v>
      </c>
      <c r="C17" s="3" t="s">
        <v>142</v>
      </c>
      <c r="D17" s="3" t="s">
        <v>136</v>
      </c>
      <c r="E17" s="42"/>
      <c r="F17" s="22">
        <v>1</v>
      </c>
      <c r="G17" s="22">
        <v>1</v>
      </c>
      <c r="H17" s="22">
        <v>1</v>
      </c>
      <c r="I17" s="22">
        <v>1</v>
      </c>
      <c r="K17" s="22">
        <v>1</v>
      </c>
      <c r="U17" s="21"/>
      <c r="Y17" s="22">
        <f t="shared" si="1"/>
        <v>5</v>
      </c>
      <c r="Z17" s="10">
        <v>8</v>
      </c>
    </row>
    <row r="18" spans="1:37" x14ac:dyDescent="0.25">
      <c r="A18" s="3">
        <v>12</v>
      </c>
      <c r="B18" s="3" t="s">
        <v>271</v>
      </c>
      <c r="C18" s="3" t="s">
        <v>272</v>
      </c>
      <c r="D18" s="3" t="s">
        <v>140</v>
      </c>
      <c r="E18" s="42"/>
      <c r="F18" s="22"/>
      <c r="G18" s="22"/>
      <c r="H18" s="22"/>
      <c r="I18" s="22"/>
      <c r="N18" s="22"/>
      <c r="O18" s="22"/>
      <c r="P18" s="22">
        <v>1</v>
      </c>
      <c r="U18" s="21"/>
      <c r="Y18" s="22">
        <f t="shared" si="1"/>
        <v>1</v>
      </c>
      <c r="Z18" s="10" t="s">
        <v>216</v>
      </c>
    </row>
    <row r="19" spans="1:37" x14ac:dyDescent="0.25">
      <c r="A19" s="3">
        <v>15</v>
      </c>
      <c r="B19" s="3" t="s">
        <v>248</v>
      </c>
      <c r="C19" s="3" t="s">
        <v>249</v>
      </c>
      <c r="D19" s="3" t="s">
        <v>140</v>
      </c>
      <c r="E19" s="42"/>
      <c r="F19" s="22"/>
      <c r="G19" s="22"/>
      <c r="H19" s="22"/>
      <c r="I19" s="22"/>
      <c r="N19" s="22">
        <v>1</v>
      </c>
      <c r="U19" s="21"/>
      <c r="Y19" s="22">
        <f t="shared" si="1"/>
        <v>1</v>
      </c>
      <c r="Z19" s="10" t="s">
        <v>216</v>
      </c>
    </row>
    <row r="20" spans="1:37" ht="15.75" thickBot="1" x14ac:dyDescent="0.3">
      <c r="A20" s="3">
        <v>10</v>
      </c>
      <c r="B20" s="3" t="s">
        <v>10</v>
      </c>
      <c r="C20" s="3" t="s">
        <v>11</v>
      </c>
      <c r="D20" s="3" t="s">
        <v>12</v>
      </c>
      <c r="E20" s="22">
        <v>1</v>
      </c>
      <c r="F20" s="42"/>
      <c r="G20" s="45"/>
      <c r="U20" s="21"/>
      <c r="Y20" s="22">
        <f t="shared" si="1"/>
        <v>1</v>
      </c>
      <c r="Z20" s="10" t="s">
        <v>216</v>
      </c>
    </row>
    <row r="21" spans="1:37" ht="16.5" thickTop="1" thickBot="1" x14ac:dyDescent="0.3">
      <c r="E21" s="23">
        <f t="shared" ref="E21:Y21" si="2">SUM(E10:E20)</f>
        <v>8</v>
      </c>
      <c r="F21" s="23">
        <f t="shared" si="2"/>
        <v>8</v>
      </c>
      <c r="G21" s="23">
        <f t="shared" si="2"/>
        <v>8</v>
      </c>
      <c r="H21" s="23">
        <f t="shared" si="2"/>
        <v>8</v>
      </c>
      <c r="I21" s="23">
        <f t="shared" si="2"/>
        <v>8</v>
      </c>
      <c r="J21" s="23">
        <f t="shared" si="2"/>
        <v>8</v>
      </c>
      <c r="K21" s="23">
        <f t="shared" si="2"/>
        <v>8</v>
      </c>
      <c r="L21" s="23">
        <f t="shared" si="2"/>
        <v>5</v>
      </c>
      <c r="M21" s="23">
        <f t="shared" si="2"/>
        <v>8</v>
      </c>
      <c r="N21" s="23">
        <f t="shared" si="2"/>
        <v>8</v>
      </c>
      <c r="O21" s="23">
        <f t="shared" si="2"/>
        <v>4</v>
      </c>
      <c r="P21" s="23">
        <f t="shared" si="2"/>
        <v>8</v>
      </c>
      <c r="Q21" s="23">
        <f t="shared" si="2"/>
        <v>8</v>
      </c>
      <c r="R21" s="23">
        <f t="shared" si="2"/>
        <v>8</v>
      </c>
      <c r="S21" s="23">
        <f t="shared" si="2"/>
        <v>8</v>
      </c>
      <c r="T21" s="23">
        <f t="shared" si="2"/>
        <v>3</v>
      </c>
      <c r="U21" s="23">
        <f t="shared" si="2"/>
        <v>0</v>
      </c>
      <c r="V21" s="23">
        <f t="shared" si="2"/>
        <v>3</v>
      </c>
      <c r="W21" s="23"/>
      <c r="X21" s="23"/>
      <c r="Y21" s="23">
        <f t="shared" si="2"/>
        <v>119</v>
      </c>
      <c r="Z21" s="21"/>
    </row>
    <row r="22" spans="1:37" ht="15.75" thickTop="1" x14ac:dyDescent="0.25"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37" x14ac:dyDescent="0.25">
      <c r="A23" s="1" t="s">
        <v>27</v>
      </c>
    </row>
    <row r="24" spans="1:37" ht="30" x14ac:dyDescent="0.25">
      <c r="A24" s="19" t="s">
        <v>19</v>
      </c>
      <c r="B24" s="110" t="s">
        <v>20</v>
      </c>
      <c r="C24" s="110"/>
      <c r="D24" s="20" t="s">
        <v>18</v>
      </c>
      <c r="E24" s="17">
        <v>41374</v>
      </c>
      <c r="F24" s="33">
        <v>41381</v>
      </c>
      <c r="G24" s="33">
        <f t="shared" ref="G24:V24" si="3">+F24+7</f>
        <v>41388</v>
      </c>
      <c r="H24" s="33">
        <f t="shared" si="3"/>
        <v>41395</v>
      </c>
      <c r="I24" s="33">
        <f t="shared" si="3"/>
        <v>41402</v>
      </c>
      <c r="J24" s="33">
        <f t="shared" si="3"/>
        <v>41409</v>
      </c>
      <c r="K24" s="33">
        <f t="shared" si="3"/>
        <v>41416</v>
      </c>
      <c r="L24" s="33">
        <f t="shared" si="3"/>
        <v>41423</v>
      </c>
      <c r="M24" s="33">
        <f t="shared" si="3"/>
        <v>41430</v>
      </c>
      <c r="N24" s="33">
        <f t="shared" si="3"/>
        <v>41437</v>
      </c>
      <c r="O24" s="33">
        <f t="shared" si="3"/>
        <v>41444</v>
      </c>
      <c r="P24" s="33">
        <f t="shared" si="3"/>
        <v>41451</v>
      </c>
      <c r="Q24" s="33">
        <f t="shared" si="3"/>
        <v>41458</v>
      </c>
      <c r="R24" s="33">
        <f t="shared" si="3"/>
        <v>41465</v>
      </c>
      <c r="S24" s="33">
        <f t="shared" si="3"/>
        <v>41472</v>
      </c>
      <c r="T24" s="33">
        <f t="shared" si="3"/>
        <v>41479</v>
      </c>
      <c r="U24" s="33">
        <f t="shared" si="3"/>
        <v>41486</v>
      </c>
      <c r="V24" s="33">
        <f t="shared" si="3"/>
        <v>41493</v>
      </c>
      <c r="W24" s="33"/>
      <c r="X24" s="33"/>
      <c r="Y24" s="18" t="s">
        <v>13</v>
      </c>
      <c r="Z24" s="9" t="s">
        <v>17</v>
      </c>
    </row>
    <row r="25" spans="1:37" x14ac:dyDescent="0.25">
      <c r="A25" s="3">
        <v>6</v>
      </c>
      <c r="B25" s="3" t="s">
        <v>25</v>
      </c>
      <c r="C25" s="3" t="s">
        <v>26</v>
      </c>
      <c r="D25" s="3" t="s">
        <v>139</v>
      </c>
      <c r="E25" s="3">
        <v>1.5</v>
      </c>
      <c r="F25" s="3">
        <v>1.5</v>
      </c>
      <c r="G25" s="3">
        <v>1.5</v>
      </c>
      <c r="H25" s="21"/>
      <c r="I25" s="3">
        <v>1.5</v>
      </c>
      <c r="J25" s="3">
        <v>1.5</v>
      </c>
      <c r="K25" s="3">
        <v>1.5</v>
      </c>
      <c r="L25" s="21"/>
      <c r="M25" s="3">
        <v>1.5</v>
      </c>
      <c r="N25" s="3">
        <v>1.5</v>
      </c>
      <c r="O25" s="21"/>
      <c r="P25" s="3">
        <v>1.5</v>
      </c>
      <c r="Q25" s="3">
        <v>1.5</v>
      </c>
      <c r="R25" s="21"/>
      <c r="S25" s="21"/>
      <c r="T25" s="3">
        <v>1.5</v>
      </c>
      <c r="U25" s="21"/>
      <c r="V25" s="21"/>
      <c r="W25" s="3"/>
      <c r="X25" s="33"/>
      <c r="Y25" s="22">
        <f>SUM(E25:X25)</f>
        <v>16.5</v>
      </c>
      <c r="Z25" s="3">
        <v>1</v>
      </c>
    </row>
    <row r="26" spans="1:37" ht="15.75" thickBot="1" x14ac:dyDescent="0.3">
      <c r="A26" s="3"/>
      <c r="B26" s="3"/>
      <c r="C26" s="3"/>
      <c r="D26" s="3"/>
      <c r="E26" s="3"/>
      <c r="F26" s="3"/>
      <c r="G26" s="3"/>
      <c r="H26" s="55"/>
      <c r="L26" s="55"/>
      <c r="O26" s="55"/>
      <c r="R26" s="55"/>
      <c r="S26" s="55"/>
      <c r="T26" s="33"/>
      <c r="U26" s="21"/>
      <c r="V26" s="21"/>
      <c r="W26" s="33"/>
      <c r="X26" s="33"/>
    </row>
    <row r="27" spans="1:37" ht="16.5" thickTop="1" thickBot="1" x14ac:dyDescent="0.3">
      <c r="E27" s="4">
        <f>SUM(E25:E26)</f>
        <v>1.5</v>
      </c>
      <c r="F27" s="4">
        <f t="shared" ref="F27:Y27" si="4">SUM(F25:F26)</f>
        <v>1.5</v>
      </c>
      <c r="G27" s="4">
        <f t="shared" si="4"/>
        <v>1.5</v>
      </c>
      <c r="H27" s="4">
        <f t="shared" si="4"/>
        <v>0</v>
      </c>
      <c r="I27" s="4">
        <f t="shared" si="4"/>
        <v>1.5</v>
      </c>
      <c r="J27" s="4">
        <f t="shared" si="4"/>
        <v>1.5</v>
      </c>
      <c r="K27" s="4">
        <f t="shared" si="4"/>
        <v>1.5</v>
      </c>
      <c r="L27" s="4">
        <f t="shared" si="4"/>
        <v>0</v>
      </c>
      <c r="M27" s="4">
        <f t="shared" si="4"/>
        <v>1.5</v>
      </c>
      <c r="N27" s="4">
        <f t="shared" si="4"/>
        <v>1.5</v>
      </c>
      <c r="O27" s="4">
        <f t="shared" si="4"/>
        <v>0</v>
      </c>
      <c r="P27" s="4">
        <f t="shared" si="4"/>
        <v>1.5</v>
      </c>
      <c r="Q27" s="4">
        <f t="shared" si="4"/>
        <v>1.5</v>
      </c>
      <c r="R27" s="4">
        <f t="shared" si="4"/>
        <v>0</v>
      </c>
      <c r="S27" s="4">
        <f t="shared" si="4"/>
        <v>0</v>
      </c>
      <c r="T27" s="4">
        <f t="shared" si="4"/>
        <v>1.5</v>
      </c>
      <c r="U27" s="4">
        <f t="shared" si="4"/>
        <v>0</v>
      </c>
      <c r="V27" s="4">
        <f t="shared" si="4"/>
        <v>0</v>
      </c>
      <c r="W27" s="4"/>
      <c r="X27" s="4"/>
      <c r="Y27" s="23">
        <f t="shared" si="4"/>
        <v>16.5</v>
      </c>
      <c r="Z27" s="21"/>
    </row>
    <row r="28" spans="1:37" ht="15.75" thickTop="1" x14ac:dyDescent="0.25"/>
    <row r="31" spans="1:37" ht="15.75" x14ac:dyDescent="0.25">
      <c r="A31" s="111" t="s">
        <v>261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15.75" x14ac:dyDescent="0.25">
      <c r="A32" s="111" t="s">
        <v>324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15.75" customHeight="1" x14ac:dyDescent="0.25"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7" ht="15.75" x14ac:dyDescent="0.25">
      <c r="A34" s="13" t="s">
        <v>22</v>
      </c>
      <c r="B34" s="14"/>
      <c r="C34" s="14"/>
      <c r="D34" s="14"/>
      <c r="E34" s="14"/>
      <c r="F34" s="14"/>
      <c r="G34" s="14"/>
      <c r="H34" s="14"/>
      <c r="I34" s="14"/>
      <c r="Y34" s="15" t="s">
        <v>23</v>
      </c>
    </row>
    <row r="43" spans="1:37" ht="20.25" x14ac:dyDescent="0.3">
      <c r="A43" s="108" t="s">
        <v>16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5" customFormat="1" ht="12.75" x14ac:dyDescent="0.2">
      <c r="A44" s="109" t="s">
        <v>15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ht="15" hidden="1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3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9" spans="1:26" ht="37.5" customHeight="1" x14ac:dyDescent="0.25"/>
    <row r="50" spans="1:26" ht="30" x14ac:dyDescent="0.25">
      <c r="A50" s="19" t="s">
        <v>19</v>
      </c>
      <c r="B50" s="110" t="s">
        <v>20</v>
      </c>
      <c r="C50" s="110"/>
      <c r="D50" s="20" t="s">
        <v>18</v>
      </c>
      <c r="E50" s="17">
        <v>41374</v>
      </c>
      <c r="F50" s="33">
        <v>41381</v>
      </c>
      <c r="G50" s="33">
        <f t="shared" ref="G50:V50" si="5">+F50+7</f>
        <v>41388</v>
      </c>
      <c r="H50" s="33">
        <f t="shared" si="5"/>
        <v>41395</v>
      </c>
      <c r="I50" s="33">
        <f t="shared" si="5"/>
        <v>41402</v>
      </c>
      <c r="J50" s="33">
        <f t="shared" si="5"/>
        <v>41409</v>
      </c>
      <c r="K50" s="33">
        <f t="shared" si="5"/>
        <v>41416</v>
      </c>
      <c r="L50" s="33">
        <f t="shared" si="5"/>
        <v>41423</v>
      </c>
      <c r="M50" s="33">
        <f t="shared" si="5"/>
        <v>41430</v>
      </c>
      <c r="N50" s="33">
        <f t="shared" si="5"/>
        <v>41437</v>
      </c>
      <c r="O50" s="33">
        <f t="shared" si="5"/>
        <v>41444</v>
      </c>
      <c r="P50" s="33">
        <f t="shared" si="5"/>
        <v>41451</v>
      </c>
      <c r="Q50" s="33">
        <f t="shared" si="5"/>
        <v>41458</v>
      </c>
      <c r="R50" s="33">
        <f t="shared" si="5"/>
        <v>41465</v>
      </c>
      <c r="S50" s="33">
        <f t="shared" si="5"/>
        <v>41472</v>
      </c>
      <c r="T50" s="33">
        <f t="shared" si="5"/>
        <v>41479</v>
      </c>
      <c r="U50" s="33">
        <f t="shared" si="5"/>
        <v>41486</v>
      </c>
      <c r="V50" s="33">
        <f t="shared" si="5"/>
        <v>41493</v>
      </c>
      <c r="W50" s="33"/>
      <c r="X50" s="33"/>
      <c r="Y50" s="18" t="s">
        <v>13</v>
      </c>
      <c r="Z50" s="9" t="s">
        <v>17</v>
      </c>
    </row>
    <row r="51" spans="1:26" x14ac:dyDescent="0.25">
      <c r="A51" s="1" t="s">
        <v>28</v>
      </c>
      <c r="B51" s="1"/>
    </row>
    <row r="52" spans="1:26" x14ac:dyDescent="0.25">
      <c r="A52" s="46">
        <v>53</v>
      </c>
      <c r="B52" s="46" t="s">
        <v>29</v>
      </c>
      <c r="C52" s="46" t="s">
        <v>30</v>
      </c>
      <c r="D52" s="46" t="s">
        <v>31</v>
      </c>
      <c r="E52" s="47">
        <v>3</v>
      </c>
      <c r="F52" s="47">
        <v>3</v>
      </c>
      <c r="G52" s="47">
        <v>3</v>
      </c>
      <c r="H52" s="47">
        <v>1</v>
      </c>
      <c r="I52" s="47">
        <v>2</v>
      </c>
      <c r="J52" s="47">
        <v>3</v>
      </c>
      <c r="K52" s="47">
        <v>3</v>
      </c>
      <c r="L52" s="47">
        <v>3</v>
      </c>
      <c r="M52" s="47">
        <v>3</v>
      </c>
      <c r="N52" s="47">
        <v>3</v>
      </c>
      <c r="O52" s="47">
        <v>3</v>
      </c>
      <c r="P52" s="48"/>
      <c r="Q52" s="47">
        <v>2</v>
      </c>
      <c r="R52" s="47">
        <v>2</v>
      </c>
      <c r="S52" s="47">
        <v>3</v>
      </c>
      <c r="T52" s="47">
        <v>3</v>
      </c>
      <c r="U52" s="22">
        <v>1.5</v>
      </c>
      <c r="V52" s="47"/>
      <c r="W52" s="47"/>
      <c r="X52" s="47"/>
      <c r="Y52" s="47">
        <f>SUM(E52:X52)</f>
        <v>41.5</v>
      </c>
      <c r="Z52" s="46">
        <v>1</v>
      </c>
    </row>
    <row r="53" spans="1:26" x14ac:dyDescent="0.25">
      <c r="A53" s="46">
        <v>43</v>
      </c>
      <c r="B53" s="46" t="s">
        <v>32</v>
      </c>
      <c r="C53" s="46" t="s">
        <v>33</v>
      </c>
      <c r="D53" s="46" t="s">
        <v>145</v>
      </c>
      <c r="E53" s="47">
        <v>2</v>
      </c>
      <c r="F53" s="48"/>
      <c r="G53" s="47">
        <v>2</v>
      </c>
      <c r="H53" s="47">
        <v>3</v>
      </c>
      <c r="I53" s="47">
        <v>3</v>
      </c>
      <c r="J53" s="47">
        <v>2</v>
      </c>
      <c r="K53" s="47">
        <v>2</v>
      </c>
      <c r="L53" s="47">
        <v>2</v>
      </c>
      <c r="M53" s="47">
        <v>1</v>
      </c>
      <c r="N53" s="47">
        <v>2</v>
      </c>
      <c r="O53" s="47">
        <v>2</v>
      </c>
      <c r="P53" s="47">
        <v>3</v>
      </c>
      <c r="Q53" s="47">
        <v>3</v>
      </c>
      <c r="R53" s="47">
        <v>3</v>
      </c>
      <c r="S53" s="47">
        <v>2</v>
      </c>
      <c r="T53" s="47"/>
      <c r="U53" s="47"/>
      <c r="V53" s="47">
        <v>2</v>
      </c>
      <c r="W53" s="47"/>
      <c r="X53" s="47"/>
      <c r="Y53" s="47">
        <f t="shared" ref="Y53:Y68" si="6">SUM(E53:X53)</f>
        <v>34</v>
      </c>
      <c r="Z53" s="49">
        <v>2</v>
      </c>
    </row>
    <row r="54" spans="1:26" ht="17.25" customHeight="1" x14ac:dyDescent="0.25">
      <c r="A54" s="46">
        <v>55</v>
      </c>
      <c r="B54" s="46" t="s">
        <v>32</v>
      </c>
      <c r="C54" s="46" t="s">
        <v>37</v>
      </c>
      <c r="D54" s="46" t="s">
        <v>140</v>
      </c>
      <c r="E54" s="47">
        <v>1</v>
      </c>
      <c r="F54" s="47">
        <v>2</v>
      </c>
      <c r="G54" s="48"/>
      <c r="H54" s="47">
        <v>2</v>
      </c>
      <c r="I54" s="48"/>
      <c r="J54" s="48"/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2</v>
      </c>
      <c r="Q54" s="48"/>
      <c r="R54" s="47">
        <v>1</v>
      </c>
      <c r="S54" s="47">
        <v>1</v>
      </c>
      <c r="T54" s="47"/>
      <c r="U54" s="47"/>
      <c r="V54" s="47"/>
      <c r="W54" s="47"/>
      <c r="X54" s="47"/>
      <c r="Y54" s="47">
        <f t="shared" si="6"/>
        <v>14</v>
      </c>
      <c r="Z54" s="49">
        <v>3</v>
      </c>
    </row>
    <row r="55" spans="1:26" x14ac:dyDescent="0.25">
      <c r="A55" s="46">
        <v>51</v>
      </c>
      <c r="B55" s="46" t="s">
        <v>35</v>
      </c>
      <c r="C55" s="46" t="s">
        <v>36</v>
      </c>
      <c r="D55" s="46" t="s">
        <v>145</v>
      </c>
      <c r="E55" s="47">
        <v>1</v>
      </c>
      <c r="F55" s="47">
        <v>1</v>
      </c>
      <c r="G55" s="48"/>
      <c r="H55" s="47">
        <v>1</v>
      </c>
      <c r="I55" s="47">
        <v>1</v>
      </c>
      <c r="J55" s="47">
        <v>1</v>
      </c>
      <c r="L55" s="48"/>
      <c r="M55" s="48"/>
      <c r="N55" s="47">
        <v>1</v>
      </c>
      <c r="O55" s="47">
        <v>1</v>
      </c>
      <c r="P55" s="48"/>
      <c r="Q55" s="47">
        <v>1</v>
      </c>
      <c r="R55" s="47">
        <v>1</v>
      </c>
      <c r="S55" s="47">
        <v>1</v>
      </c>
      <c r="T55" s="47">
        <v>2</v>
      </c>
      <c r="U55" s="47"/>
      <c r="V55" s="47"/>
      <c r="W55" s="47"/>
      <c r="X55" s="47"/>
      <c r="Y55" s="47">
        <f t="shared" si="6"/>
        <v>12</v>
      </c>
      <c r="Z55" s="49">
        <v>4</v>
      </c>
    </row>
    <row r="56" spans="1:26" x14ac:dyDescent="0.25">
      <c r="A56" s="46">
        <v>56</v>
      </c>
      <c r="B56" s="46" t="s">
        <v>178</v>
      </c>
      <c r="C56" s="46" t="s">
        <v>283</v>
      </c>
      <c r="D56" s="3" t="s">
        <v>139</v>
      </c>
      <c r="E56" s="47"/>
      <c r="F56" s="47"/>
      <c r="G56" s="48"/>
      <c r="H56" s="48"/>
      <c r="I56" s="48"/>
      <c r="J56" s="47"/>
      <c r="K56" s="47"/>
      <c r="L56" s="47"/>
      <c r="M56" s="47"/>
      <c r="N56" s="48"/>
      <c r="O56" s="47">
        <v>1</v>
      </c>
      <c r="P56" s="47">
        <v>1</v>
      </c>
      <c r="Q56" s="48"/>
      <c r="R56" s="48"/>
      <c r="S56" s="47">
        <v>1</v>
      </c>
      <c r="T56" s="47">
        <v>1</v>
      </c>
      <c r="U56" s="47"/>
      <c r="V56" s="47">
        <v>3</v>
      </c>
      <c r="W56" s="47"/>
      <c r="X56" s="48"/>
      <c r="Y56" s="47">
        <f>SUM(E56:X56)</f>
        <v>7</v>
      </c>
      <c r="Z56" s="49">
        <v>5</v>
      </c>
    </row>
    <row r="57" spans="1:26" x14ac:dyDescent="0.25">
      <c r="A57" s="46">
        <v>64</v>
      </c>
      <c r="B57" s="46" t="s">
        <v>288</v>
      </c>
      <c r="C57" s="46" t="s">
        <v>289</v>
      </c>
      <c r="D57" s="3" t="s">
        <v>139</v>
      </c>
      <c r="E57" s="47"/>
      <c r="F57" s="47"/>
      <c r="G57" s="48"/>
      <c r="H57" s="48"/>
      <c r="I57" s="48"/>
      <c r="J57" s="47"/>
      <c r="K57" s="47"/>
      <c r="L57" s="47"/>
      <c r="M57" s="47"/>
      <c r="N57" s="48"/>
      <c r="O57" s="47"/>
      <c r="P57" s="47"/>
      <c r="Q57" s="47">
        <v>1</v>
      </c>
      <c r="R57" s="47">
        <v>1</v>
      </c>
      <c r="S57" s="47"/>
      <c r="T57" s="47">
        <v>1</v>
      </c>
      <c r="U57" s="47">
        <v>1</v>
      </c>
      <c r="V57" s="47">
        <v>1</v>
      </c>
      <c r="W57" s="47"/>
      <c r="X57" s="47"/>
      <c r="Y57" s="47">
        <f>SUM(E57:X57)</f>
        <v>5</v>
      </c>
      <c r="Z57" s="49">
        <v>6</v>
      </c>
    </row>
    <row r="58" spans="1:26" x14ac:dyDescent="0.25">
      <c r="A58" s="46">
        <v>59</v>
      </c>
      <c r="B58" s="46" t="s">
        <v>2</v>
      </c>
      <c r="C58" s="46" t="s">
        <v>34</v>
      </c>
      <c r="D58" s="46" t="s">
        <v>12</v>
      </c>
      <c r="E58" s="47">
        <v>1</v>
      </c>
      <c r="F58" s="47">
        <v>0</v>
      </c>
      <c r="G58" s="47">
        <v>1</v>
      </c>
      <c r="H58" s="47">
        <v>1</v>
      </c>
      <c r="I58" s="48"/>
      <c r="J58" s="47">
        <v>1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7">
        <f t="shared" si="6"/>
        <v>4</v>
      </c>
      <c r="Z58" s="49" t="s">
        <v>307</v>
      </c>
    </row>
    <row r="59" spans="1:26" x14ac:dyDescent="0.25">
      <c r="A59" s="46">
        <v>44</v>
      </c>
      <c r="B59" s="46" t="s">
        <v>57</v>
      </c>
      <c r="C59" s="46" t="s">
        <v>160</v>
      </c>
      <c r="D59" s="46" t="s">
        <v>161</v>
      </c>
      <c r="E59" s="42"/>
      <c r="F59" s="42"/>
      <c r="G59" s="47">
        <v>1</v>
      </c>
      <c r="H59" s="42"/>
      <c r="I59" s="47">
        <v>1</v>
      </c>
      <c r="J59" s="42"/>
      <c r="K59" s="47">
        <v>1</v>
      </c>
      <c r="L59" s="42"/>
      <c r="M59" s="42"/>
      <c r="N59" s="47">
        <v>1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7">
        <f t="shared" si="6"/>
        <v>4</v>
      </c>
      <c r="Z59" s="49" t="s">
        <v>307</v>
      </c>
    </row>
    <row r="60" spans="1:26" x14ac:dyDescent="0.25">
      <c r="A60" s="46">
        <v>61</v>
      </c>
      <c r="B60" s="46" t="s">
        <v>2</v>
      </c>
      <c r="C60" s="46" t="s">
        <v>229</v>
      </c>
      <c r="D60" s="3" t="s">
        <v>250</v>
      </c>
      <c r="E60" s="47"/>
      <c r="F60" s="47"/>
      <c r="G60" s="48"/>
      <c r="H60" s="48"/>
      <c r="I60" s="48"/>
      <c r="J60" s="47"/>
      <c r="K60" s="47"/>
      <c r="L60" s="47">
        <v>1</v>
      </c>
      <c r="M60" s="47">
        <v>1</v>
      </c>
      <c r="N60" s="48"/>
      <c r="O60" s="48"/>
      <c r="P60" s="48"/>
      <c r="Q60" s="48"/>
      <c r="R60" s="48"/>
      <c r="S60" s="48"/>
      <c r="T60" s="48"/>
      <c r="U60" s="48"/>
      <c r="V60" s="47">
        <v>1</v>
      </c>
      <c r="W60" s="48"/>
      <c r="X60" s="48"/>
      <c r="Y60" s="47">
        <f>SUM(E60:X60)</f>
        <v>3</v>
      </c>
      <c r="Z60" s="49">
        <v>9</v>
      </c>
    </row>
    <row r="61" spans="1:26" x14ac:dyDescent="0.25">
      <c r="A61" s="46">
        <v>57</v>
      </c>
      <c r="B61" s="46" t="s">
        <v>62</v>
      </c>
      <c r="C61" s="46" t="s">
        <v>144</v>
      </c>
      <c r="D61" s="46" t="s">
        <v>31</v>
      </c>
      <c r="E61" s="47"/>
      <c r="F61" s="47">
        <v>1</v>
      </c>
      <c r="G61" s="47">
        <v>1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7">
        <f t="shared" si="6"/>
        <v>2</v>
      </c>
      <c r="Z61" s="49" t="s">
        <v>325</v>
      </c>
    </row>
    <row r="62" spans="1:26" x14ac:dyDescent="0.25">
      <c r="A62" s="46">
        <v>49</v>
      </c>
      <c r="B62" s="46" t="s">
        <v>64</v>
      </c>
      <c r="C62" s="46" t="s">
        <v>155</v>
      </c>
      <c r="D62" s="46" t="s">
        <v>161</v>
      </c>
      <c r="E62" s="47"/>
      <c r="F62" s="47"/>
      <c r="G62" s="48"/>
      <c r="H62" s="48"/>
      <c r="I62" s="48"/>
      <c r="J62" s="47">
        <v>1</v>
      </c>
      <c r="K62" s="47">
        <v>1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7">
        <f t="shared" si="6"/>
        <v>2</v>
      </c>
      <c r="Z62" s="49" t="s">
        <v>325</v>
      </c>
    </row>
    <row r="63" spans="1:26" x14ac:dyDescent="0.25">
      <c r="A63" s="46">
        <v>62</v>
      </c>
      <c r="B63" s="46" t="s">
        <v>60</v>
      </c>
      <c r="C63" s="46" t="s">
        <v>238</v>
      </c>
      <c r="D63" s="46" t="s">
        <v>239</v>
      </c>
      <c r="E63" s="47"/>
      <c r="F63" s="47"/>
      <c r="G63" s="48"/>
      <c r="H63" s="48"/>
      <c r="I63" s="48"/>
      <c r="J63" s="47"/>
      <c r="K63" s="47"/>
      <c r="L63" s="48"/>
      <c r="M63" s="47">
        <v>2</v>
      </c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7">
        <f t="shared" si="6"/>
        <v>2</v>
      </c>
      <c r="Z63" s="49" t="s">
        <v>325</v>
      </c>
    </row>
    <row r="64" spans="1:26" x14ac:dyDescent="0.25">
      <c r="A64" s="46">
        <v>68</v>
      </c>
      <c r="B64" s="46" t="s">
        <v>275</v>
      </c>
      <c r="C64" s="46" t="s">
        <v>246</v>
      </c>
      <c r="D64" s="3" t="s">
        <v>139</v>
      </c>
      <c r="E64" s="47"/>
      <c r="F64" s="47"/>
      <c r="G64" s="48"/>
      <c r="H64" s="48"/>
      <c r="I64" s="48"/>
      <c r="J64" s="47"/>
      <c r="K64" s="47"/>
      <c r="L64" s="47"/>
      <c r="M64" s="47"/>
      <c r="N64" s="48"/>
      <c r="O64" s="47"/>
      <c r="P64" s="47">
        <v>1</v>
      </c>
      <c r="Q64" s="47">
        <v>1</v>
      </c>
      <c r="R64" s="48"/>
      <c r="S64" s="48"/>
      <c r="T64" s="48"/>
      <c r="U64" s="48"/>
      <c r="V64" s="48"/>
      <c r="W64" s="48"/>
      <c r="X64" s="48"/>
      <c r="Y64" s="47">
        <f t="shared" si="6"/>
        <v>2</v>
      </c>
      <c r="Z64" s="49" t="s">
        <v>325</v>
      </c>
    </row>
    <row r="65" spans="1:37" x14ac:dyDescent="0.25">
      <c r="A65" s="46">
        <v>46</v>
      </c>
      <c r="B65" s="46" t="s">
        <v>215</v>
      </c>
      <c r="C65" s="46" t="s">
        <v>194</v>
      </c>
      <c r="D65" s="46" t="s">
        <v>145</v>
      </c>
      <c r="E65" s="47"/>
      <c r="F65" s="47"/>
      <c r="G65" s="48"/>
      <c r="H65" s="48"/>
      <c r="I65" s="47">
        <v>1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>
        <v>1</v>
      </c>
      <c r="W65" s="48"/>
      <c r="X65" s="48"/>
      <c r="Y65" s="47">
        <f>SUM(E65:X65)</f>
        <v>2</v>
      </c>
      <c r="Z65" s="49" t="s">
        <v>325</v>
      </c>
    </row>
    <row r="66" spans="1:37" x14ac:dyDescent="0.25">
      <c r="A66" s="46">
        <v>60</v>
      </c>
      <c r="B66" s="46" t="s">
        <v>312</v>
      </c>
      <c r="C66" s="46" t="s">
        <v>313</v>
      </c>
      <c r="D66" s="46" t="s">
        <v>145</v>
      </c>
      <c r="E66" s="47"/>
      <c r="F66" s="47"/>
      <c r="G66" s="48"/>
      <c r="H66" s="48"/>
      <c r="I66" s="48"/>
      <c r="J66" s="47"/>
      <c r="K66" s="47"/>
      <c r="L66" s="47"/>
      <c r="M66" s="47"/>
      <c r="N66" s="48"/>
      <c r="O66" s="47"/>
      <c r="P66" s="47"/>
      <c r="Q66" s="47"/>
      <c r="R66" s="47"/>
      <c r="S66" s="47"/>
      <c r="T66" s="47">
        <v>1</v>
      </c>
      <c r="U66" s="47"/>
      <c r="V66" s="47"/>
      <c r="W66" s="47"/>
      <c r="X66" s="47"/>
      <c r="Y66" s="47">
        <f t="shared" si="6"/>
        <v>1</v>
      </c>
      <c r="Z66" s="49" t="s">
        <v>323</v>
      </c>
    </row>
    <row r="67" spans="1:37" x14ac:dyDescent="0.25">
      <c r="A67" s="46">
        <v>67</v>
      </c>
      <c r="B67" s="46" t="s">
        <v>62</v>
      </c>
      <c r="C67" s="46" t="s">
        <v>273</v>
      </c>
      <c r="D67" s="3" t="s">
        <v>274</v>
      </c>
      <c r="E67" s="47"/>
      <c r="F67" s="47"/>
      <c r="G67" s="48"/>
      <c r="H67" s="48"/>
      <c r="I67" s="48"/>
      <c r="J67" s="47"/>
      <c r="K67" s="47"/>
      <c r="L67" s="47"/>
      <c r="M67" s="47"/>
      <c r="N67" s="48"/>
      <c r="O67" s="47"/>
      <c r="P67" s="47">
        <v>1</v>
      </c>
      <c r="Q67" s="48"/>
      <c r="R67" s="48"/>
      <c r="S67" s="48"/>
      <c r="T67" s="48"/>
      <c r="U67" s="48"/>
      <c r="V67" s="48"/>
      <c r="W67" s="48"/>
      <c r="X67" s="48"/>
      <c r="Y67" s="47">
        <f t="shared" si="6"/>
        <v>1</v>
      </c>
      <c r="Z67" s="49" t="s">
        <v>323</v>
      </c>
    </row>
    <row r="68" spans="1:37" ht="15.75" thickBot="1" x14ac:dyDescent="0.3">
      <c r="A68" s="46">
        <v>58</v>
      </c>
      <c r="B68" s="46" t="s">
        <v>146</v>
      </c>
      <c r="C68" s="46" t="s">
        <v>147</v>
      </c>
      <c r="D68" s="46" t="s">
        <v>148</v>
      </c>
      <c r="E68" s="47"/>
      <c r="F68" s="47">
        <v>1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7">
        <f t="shared" si="6"/>
        <v>1</v>
      </c>
      <c r="Z68" s="49" t="s">
        <v>323</v>
      </c>
    </row>
    <row r="69" spans="1:37" ht="16.5" thickTop="1" thickBot="1" x14ac:dyDescent="0.3">
      <c r="E69" s="23">
        <f t="shared" ref="E69:V69" si="7">SUM(E52:E68)</f>
        <v>8</v>
      </c>
      <c r="F69" s="23">
        <f t="shared" si="7"/>
        <v>8</v>
      </c>
      <c r="G69" s="23">
        <f t="shared" si="7"/>
        <v>8</v>
      </c>
      <c r="H69" s="23">
        <f t="shared" si="7"/>
        <v>8</v>
      </c>
      <c r="I69" s="23">
        <f t="shared" si="7"/>
        <v>8</v>
      </c>
      <c r="J69" s="23">
        <f t="shared" si="7"/>
        <v>8</v>
      </c>
      <c r="K69" s="23">
        <f t="shared" si="7"/>
        <v>8</v>
      </c>
      <c r="L69" s="23">
        <f t="shared" si="7"/>
        <v>7</v>
      </c>
      <c r="M69" s="23">
        <f t="shared" si="7"/>
        <v>8</v>
      </c>
      <c r="N69" s="23">
        <f t="shared" si="7"/>
        <v>8</v>
      </c>
      <c r="O69" s="23">
        <f t="shared" si="7"/>
        <v>8</v>
      </c>
      <c r="P69" s="23">
        <f t="shared" si="7"/>
        <v>8</v>
      </c>
      <c r="Q69" s="23">
        <f t="shared" si="7"/>
        <v>8</v>
      </c>
      <c r="R69" s="23">
        <f t="shared" si="7"/>
        <v>8</v>
      </c>
      <c r="S69" s="23">
        <f t="shared" si="7"/>
        <v>8</v>
      </c>
      <c r="T69" s="23">
        <f t="shared" si="7"/>
        <v>8</v>
      </c>
      <c r="U69" s="23">
        <f t="shared" si="7"/>
        <v>2.5</v>
      </c>
      <c r="V69" s="23">
        <f t="shared" si="7"/>
        <v>8</v>
      </c>
      <c r="W69" s="23"/>
      <c r="X69" s="23"/>
      <c r="Y69" s="23">
        <f>SUM(Y52:Y68)</f>
        <v>137.5</v>
      </c>
      <c r="Z69" s="21">
        <f>SUM(E92:E96)</f>
        <v>6</v>
      </c>
    </row>
    <row r="70" spans="1:37" ht="15.75" thickTop="1" x14ac:dyDescent="0.25"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37" ht="21" customHeight="1" x14ac:dyDescent="0.25">
      <c r="A71" s="50"/>
      <c r="B71" s="50"/>
      <c r="C71" s="50"/>
      <c r="Y71" s="42"/>
    </row>
    <row r="72" spans="1:37" ht="15.75" x14ac:dyDescent="0.25">
      <c r="A72" s="111" t="s">
        <v>261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ht="15.75" x14ac:dyDescent="0.25">
      <c r="A73" s="111" t="s">
        <v>326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ht="15.75" x14ac:dyDescent="0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103"/>
      <c r="V74" s="103"/>
      <c r="W74" s="103"/>
      <c r="X74" s="97"/>
      <c r="Y74" s="97"/>
      <c r="Z74" s="97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1:37" ht="15.75" x14ac:dyDescent="0.25">
      <c r="A76" s="13" t="s">
        <v>22</v>
      </c>
      <c r="B76" s="14"/>
      <c r="C76" s="14"/>
      <c r="D76" s="14"/>
      <c r="E76" s="14"/>
      <c r="F76" s="14"/>
      <c r="G76" s="14"/>
      <c r="H76" s="14"/>
      <c r="I76" s="14"/>
      <c r="Y76" s="15" t="s">
        <v>23</v>
      </c>
    </row>
    <row r="85" spans="1:37" ht="20.25" x14ac:dyDescent="0.3">
      <c r="A85" s="108" t="s">
        <v>16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s="5" customFormat="1" ht="12.75" x14ac:dyDescent="0.2">
      <c r="A86" s="109" t="s">
        <v>15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5" customFormat="1" ht="26.25" customHeight="1" x14ac:dyDescent="0.2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8"/>
      <c r="T87" s="98"/>
      <c r="U87" s="104"/>
      <c r="V87" s="104"/>
      <c r="W87" s="104"/>
      <c r="X87" s="98"/>
      <c r="Y87" s="94"/>
      <c r="Z87" s="94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5" customFormat="1" ht="26.25" customHeight="1" x14ac:dyDescent="0.2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8"/>
      <c r="T88" s="98"/>
      <c r="U88" s="104"/>
      <c r="V88" s="104"/>
      <c r="W88" s="104"/>
      <c r="X88" s="98"/>
      <c r="Y88" s="94"/>
      <c r="Z88" s="94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5" customFormat="1" ht="26.25" customHeight="1" x14ac:dyDescent="0.2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8"/>
      <c r="T89" s="98"/>
      <c r="U89" s="104"/>
      <c r="V89" s="104"/>
      <c r="W89" s="104"/>
      <c r="X89" s="98"/>
      <c r="Y89" s="94"/>
      <c r="Z89" s="94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x14ac:dyDescent="0.25">
      <c r="A90" s="1" t="s">
        <v>38</v>
      </c>
    </row>
    <row r="91" spans="1:37" ht="30" x14ac:dyDescent="0.25">
      <c r="A91" s="19" t="s">
        <v>19</v>
      </c>
      <c r="B91" s="110" t="s">
        <v>20</v>
      </c>
      <c r="C91" s="110"/>
      <c r="D91" s="20" t="s">
        <v>18</v>
      </c>
      <c r="E91" s="17">
        <v>41374</v>
      </c>
      <c r="F91" s="33">
        <v>41381</v>
      </c>
      <c r="G91" s="33">
        <f t="shared" ref="G91:V91" si="8">+F91+7</f>
        <v>41388</v>
      </c>
      <c r="H91" s="33">
        <f t="shared" si="8"/>
        <v>41395</v>
      </c>
      <c r="I91" s="33">
        <f t="shared" si="8"/>
        <v>41402</v>
      </c>
      <c r="J91" s="33">
        <f t="shared" si="8"/>
        <v>41409</v>
      </c>
      <c r="K91" s="33">
        <f t="shared" si="8"/>
        <v>41416</v>
      </c>
      <c r="L91" s="33">
        <f t="shared" si="8"/>
        <v>41423</v>
      </c>
      <c r="M91" s="33">
        <f t="shared" si="8"/>
        <v>41430</v>
      </c>
      <c r="N91" s="33">
        <f t="shared" si="8"/>
        <v>41437</v>
      </c>
      <c r="O91" s="33">
        <f t="shared" si="8"/>
        <v>41444</v>
      </c>
      <c r="P91" s="33">
        <f t="shared" si="8"/>
        <v>41451</v>
      </c>
      <c r="Q91" s="33">
        <f t="shared" si="8"/>
        <v>41458</v>
      </c>
      <c r="R91" s="33">
        <f t="shared" si="8"/>
        <v>41465</v>
      </c>
      <c r="S91" s="33">
        <f t="shared" si="8"/>
        <v>41472</v>
      </c>
      <c r="T91" s="33">
        <f t="shared" si="8"/>
        <v>41479</v>
      </c>
      <c r="U91" s="33">
        <f t="shared" si="8"/>
        <v>41486</v>
      </c>
      <c r="V91" s="33">
        <f t="shared" si="8"/>
        <v>41493</v>
      </c>
      <c r="W91" s="33"/>
      <c r="X91" s="33"/>
      <c r="Y91" s="18" t="s">
        <v>13</v>
      </c>
      <c r="Z91" s="9" t="s">
        <v>17</v>
      </c>
    </row>
    <row r="92" spans="1:37" x14ac:dyDescent="0.25">
      <c r="A92" s="3">
        <v>40</v>
      </c>
      <c r="B92" s="3" t="s">
        <v>39</v>
      </c>
      <c r="C92" s="3" t="s">
        <v>40</v>
      </c>
      <c r="D92" s="3" t="s">
        <v>41</v>
      </c>
      <c r="E92" s="22">
        <v>3</v>
      </c>
      <c r="F92" s="22">
        <v>3</v>
      </c>
      <c r="G92" s="22">
        <v>3</v>
      </c>
      <c r="H92" s="22">
        <v>2</v>
      </c>
      <c r="I92" s="22">
        <v>2</v>
      </c>
      <c r="J92" s="22">
        <v>2</v>
      </c>
      <c r="K92" s="22">
        <v>2</v>
      </c>
      <c r="L92" s="22">
        <v>1.5</v>
      </c>
      <c r="M92" s="22">
        <v>1</v>
      </c>
      <c r="N92" s="22">
        <v>3</v>
      </c>
      <c r="O92" s="22">
        <v>3</v>
      </c>
      <c r="P92" s="22">
        <v>2</v>
      </c>
      <c r="Q92" s="22">
        <v>1</v>
      </c>
      <c r="R92" s="22">
        <v>1.5</v>
      </c>
      <c r="S92" s="22">
        <v>3</v>
      </c>
      <c r="T92" s="22">
        <v>3</v>
      </c>
      <c r="U92" s="22">
        <v>1.5</v>
      </c>
      <c r="V92" s="22">
        <v>1.5</v>
      </c>
      <c r="W92" s="22"/>
      <c r="X92" s="22"/>
      <c r="Y92" s="22">
        <f>SUM(E92:X92)</f>
        <v>39</v>
      </c>
      <c r="Z92" s="10">
        <v>1</v>
      </c>
    </row>
    <row r="93" spans="1:37" x14ac:dyDescent="0.25">
      <c r="A93" s="3">
        <v>52</v>
      </c>
      <c r="B93" s="3" t="s">
        <v>42</v>
      </c>
      <c r="C93" s="3" t="s">
        <v>3</v>
      </c>
      <c r="D93" s="3" t="s">
        <v>250</v>
      </c>
      <c r="E93" s="22">
        <v>2</v>
      </c>
      <c r="F93" s="22">
        <v>1</v>
      </c>
      <c r="G93" s="22">
        <v>2</v>
      </c>
      <c r="H93" s="22">
        <v>3</v>
      </c>
      <c r="I93" s="22">
        <v>3</v>
      </c>
      <c r="J93" s="22">
        <v>3</v>
      </c>
      <c r="K93" s="22">
        <v>3</v>
      </c>
      <c r="L93" s="42"/>
      <c r="M93" s="22">
        <v>1.5</v>
      </c>
      <c r="N93" s="22">
        <v>2</v>
      </c>
      <c r="O93" s="42"/>
      <c r="P93" s="22">
        <v>3</v>
      </c>
      <c r="Q93" s="22">
        <v>1.5</v>
      </c>
      <c r="R93" s="42"/>
      <c r="S93" s="42"/>
      <c r="T93" s="42"/>
      <c r="U93" s="42"/>
      <c r="V93" s="42"/>
      <c r="W93" s="42"/>
      <c r="X93" s="42"/>
      <c r="Y93" s="22">
        <f t="shared" ref="Y93:Y96" si="9">SUM(E93:X93)</f>
        <v>25</v>
      </c>
      <c r="Z93" s="10">
        <v>2</v>
      </c>
    </row>
    <row r="94" spans="1:37" x14ac:dyDescent="0.25">
      <c r="A94" s="3">
        <v>54</v>
      </c>
      <c r="B94" s="3" t="s">
        <v>43</v>
      </c>
      <c r="C94" s="3" t="s">
        <v>44</v>
      </c>
      <c r="D94" s="3" t="s">
        <v>45</v>
      </c>
      <c r="E94" s="22">
        <v>1</v>
      </c>
      <c r="F94" s="22">
        <v>2</v>
      </c>
      <c r="G94" s="22">
        <v>1</v>
      </c>
      <c r="H94" s="22">
        <v>1</v>
      </c>
      <c r="I94" s="22">
        <v>1</v>
      </c>
      <c r="J94" s="22">
        <v>1</v>
      </c>
      <c r="K94" s="22">
        <v>1</v>
      </c>
      <c r="L94" s="22">
        <v>1</v>
      </c>
      <c r="M94" s="3">
        <v>0.5</v>
      </c>
      <c r="N94" s="22">
        <v>1</v>
      </c>
      <c r="O94" s="22">
        <v>2</v>
      </c>
      <c r="P94" s="22">
        <v>1</v>
      </c>
      <c r="Q94" s="42"/>
      <c r="R94" s="22">
        <v>1</v>
      </c>
      <c r="S94" s="22">
        <v>2</v>
      </c>
      <c r="T94" s="22">
        <v>2</v>
      </c>
      <c r="U94" s="22"/>
      <c r="V94" s="22">
        <v>1</v>
      </c>
      <c r="W94" s="22"/>
      <c r="X94" s="22"/>
      <c r="Y94" s="22">
        <f t="shared" si="9"/>
        <v>19.5</v>
      </c>
      <c r="Z94" s="10">
        <v>3</v>
      </c>
    </row>
    <row r="95" spans="1:37" x14ac:dyDescent="0.25">
      <c r="A95" s="3">
        <v>42</v>
      </c>
      <c r="B95" s="3" t="s">
        <v>263</v>
      </c>
      <c r="C95" s="3" t="s">
        <v>262</v>
      </c>
      <c r="D95" s="3" t="s">
        <v>41</v>
      </c>
      <c r="E95" s="22"/>
      <c r="F95" s="22"/>
      <c r="G95" s="22"/>
      <c r="H95" s="22"/>
      <c r="I95" s="22"/>
      <c r="J95" s="22"/>
      <c r="K95" s="22"/>
      <c r="L95" s="22"/>
      <c r="M95" s="3"/>
      <c r="N95" s="22"/>
      <c r="O95" s="22">
        <v>1</v>
      </c>
      <c r="P95" s="42"/>
      <c r="Q95" s="42"/>
      <c r="R95" s="42"/>
      <c r="S95" s="22">
        <v>1</v>
      </c>
      <c r="T95" s="42"/>
      <c r="U95" s="42"/>
      <c r="V95" s="42"/>
      <c r="W95" s="42"/>
      <c r="X95" s="42"/>
      <c r="Y95" s="22">
        <f t="shared" si="9"/>
        <v>2</v>
      </c>
      <c r="Z95" s="10">
        <v>4</v>
      </c>
    </row>
    <row r="96" spans="1:37" ht="15.75" thickBot="1" x14ac:dyDescent="0.3">
      <c r="A96" s="3">
        <v>65</v>
      </c>
      <c r="B96" s="3" t="s">
        <v>295</v>
      </c>
      <c r="C96" s="3" t="s">
        <v>277</v>
      </c>
      <c r="D96" s="3" t="s">
        <v>45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3">
        <v>0.5</v>
      </c>
      <c r="S96" s="3"/>
      <c r="T96" s="22">
        <v>1</v>
      </c>
      <c r="U96" s="22"/>
      <c r="V96" s="3">
        <v>0.5</v>
      </c>
      <c r="W96" s="22"/>
      <c r="X96" s="3"/>
      <c r="Y96" s="22">
        <f t="shared" si="9"/>
        <v>2</v>
      </c>
      <c r="Z96" s="90">
        <v>5</v>
      </c>
    </row>
    <row r="97" spans="1:37" ht="16.5" thickTop="1" thickBot="1" x14ac:dyDescent="0.3">
      <c r="E97" s="23">
        <f>SUM(E92:E96)</f>
        <v>6</v>
      </c>
      <c r="F97" s="23">
        <f t="shared" ref="F97:V97" si="10">SUM(F92:F96)</f>
        <v>6</v>
      </c>
      <c r="G97" s="23">
        <f t="shared" si="10"/>
        <v>6</v>
      </c>
      <c r="H97" s="23">
        <f t="shared" si="10"/>
        <v>6</v>
      </c>
      <c r="I97" s="23">
        <f t="shared" si="10"/>
        <v>6</v>
      </c>
      <c r="J97" s="23">
        <f t="shared" si="10"/>
        <v>6</v>
      </c>
      <c r="K97" s="23">
        <f t="shared" si="10"/>
        <v>6</v>
      </c>
      <c r="L97" s="23">
        <f t="shared" si="10"/>
        <v>2.5</v>
      </c>
      <c r="M97" s="23">
        <f t="shared" si="10"/>
        <v>3</v>
      </c>
      <c r="N97" s="23">
        <f t="shared" si="10"/>
        <v>6</v>
      </c>
      <c r="O97" s="23">
        <f>SUM(O92:O95)</f>
        <v>6</v>
      </c>
      <c r="P97" s="23">
        <f>SUM(P92:P95)</f>
        <v>6</v>
      </c>
      <c r="Q97" s="23">
        <f>SUM(Q92:Q95)</f>
        <v>2.5</v>
      </c>
      <c r="R97" s="23">
        <f t="shared" si="10"/>
        <v>3</v>
      </c>
      <c r="S97" s="23">
        <f t="shared" si="10"/>
        <v>6</v>
      </c>
      <c r="T97" s="23">
        <f t="shared" si="10"/>
        <v>6</v>
      </c>
      <c r="U97" s="23">
        <f t="shared" si="10"/>
        <v>1.5</v>
      </c>
      <c r="V97" s="23">
        <f t="shared" si="10"/>
        <v>3</v>
      </c>
      <c r="W97" s="23"/>
      <c r="X97" s="23"/>
      <c r="Y97" s="23">
        <f t="shared" ref="Y97" si="11">SUM(Y92:Y96)</f>
        <v>87.5</v>
      </c>
      <c r="Z97" s="21">
        <f>SUM(E72:E76)</f>
        <v>0</v>
      </c>
    </row>
    <row r="98" spans="1:37" ht="15" customHeight="1" thickTop="1" x14ac:dyDescent="0.25"/>
    <row r="99" spans="1:37" ht="15" customHeight="1" x14ac:dyDescent="0.25">
      <c r="Y99" s="42"/>
      <c r="Z99" s="42"/>
    </row>
    <row r="100" spans="1:37" ht="15.75" x14ac:dyDescent="0.25">
      <c r="A100" s="111" t="s">
        <v>261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</row>
    <row r="101" spans="1:37" ht="15.75" x14ac:dyDescent="0.25">
      <c r="A101" s="111" t="s">
        <v>326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</row>
    <row r="102" spans="1:37" ht="15.75" customHeight="1" x14ac:dyDescent="0.25">
      <c r="B102" s="1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1:37" ht="15.75" x14ac:dyDescent="0.25">
      <c r="A103" s="13" t="s">
        <v>22</v>
      </c>
      <c r="B103" s="14"/>
      <c r="C103" s="14"/>
      <c r="D103" s="14"/>
      <c r="E103" s="14"/>
      <c r="F103" s="14"/>
      <c r="G103" s="14"/>
      <c r="H103" s="14"/>
      <c r="I103" s="14"/>
      <c r="Y103" s="15" t="s">
        <v>23</v>
      </c>
    </row>
    <row r="104" spans="1:37" ht="15" customHeight="1" x14ac:dyDescent="0.25"/>
    <row r="105" spans="1:37" ht="15" customHeight="1" x14ac:dyDescent="0.25"/>
    <row r="106" spans="1:37" ht="15" customHeight="1" x14ac:dyDescent="0.25"/>
    <row r="107" spans="1:37" ht="15" customHeight="1" x14ac:dyDescent="0.25"/>
    <row r="108" spans="1:37" ht="20.25" x14ac:dyDescent="0.3">
      <c r="A108" s="108" t="s">
        <v>16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spans="1:37" x14ac:dyDescent="0.25">
      <c r="A109" s="109" t="s">
        <v>15</v>
      </c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5" spans="1:26" ht="30" x14ac:dyDescent="0.25">
      <c r="A115" s="19" t="s">
        <v>19</v>
      </c>
      <c r="B115" s="110" t="s">
        <v>20</v>
      </c>
      <c r="C115" s="110"/>
      <c r="D115" s="20" t="s">
        <v>18</v>
      </c>
      <c r="E115" s="17">
        <v>41374</v>
      </c>
      <c r="F115" s="33">
        <v>41381</v>
      </c>
      <c r="G115" s="33">
        <f t="shared" ref="G115:V115" si="12">+F115+7</f>
        <v>41388</v>
      </c>
      <c r="H115" s="33">
        <f t="shared" si="12"/>
        <v>41395</v>
      </c>
      <c r="I115" s="33">
        <f t="shared" si="12"/>
        <v>41402</v>
      </c>
      <c r="J115" s="33">
        <f t="shared" si="12"/>
        <v>41409</v>
      </c>
      <c r="K115" s="33">
        <f t="shared" si="12"/>
        <v>41416</v>
      </c>
      <c r="L115" s="33">
        <f t="shared" si="12"/>
        <v>41423</v>
      </c>
      <c r="M115" s="33">
        <f t="shared" si="12"/>
        <v>41430</v>
      </c>
      <c r="N115" s="33">
        <f t="shared" si="12"/>
        <v>41437</v>
      </c>
      <c r="O115" s="33">
        <f t="shared" si="12"/>
        <v>41444</v>
      </c>
      <c r="P115" s="33">
        <f t="shared" si="12"/>
        <v>41451</v>
      </c>
      <c r="Q115" s="33">
        <f t="shared" si="12"/>
        <v>41458</v>
      </c>
      <c r="R115" s="33">
        <f t="shared" si="12"/>
        <v>41465</v>
      </c>
      <c r="S115" s="33">
        <f t="shared" si="12"/>
        <v>41472</v>
      </c>
      <c r="T115" s="33">
        <f t="shared" si="12"/>
        <v>41479</v>
      </c>
      <c r="U115" s="33">
        <f t="shared" si="12"/>
        <v>41486</v>
      </c>
      <c r="V115" s="33">
        <f t="shared" si="12"/>
        <v>41493</v>
      </c>
      <c r="W115" s="33"/>
      <c r="X115" s="33"/>
      <c r="Y115" s="18" t="s">
        <v>13</v>
      </c>
      <c r="Z115" s="9" t="s">
        <v>17</v>
      </c>
    </row>
    <row r="116" spans="1:26" x14ac:dyDescent="0.25">
      <c r="A116" s="1" t="s">
        <v>46</v>
      </c>
      <c r="B116" s="1"/>
    </row>
    <row r="117" spans="1:26" x14ac:dyDescent="0.25">
      <c r="A117" s="3">
        <v>77</v>
      </c>
      <c r="B117" s="3" t="s">
        <v>50</v>
      </c>
      <c r="C117" s="3" t="s">
        <v>51</v>
      </c>
      <c r="D117" s="3" t="s">
        <v>145</v>
      </c>
      <c r="E117" s="22">
        <v>2</v>
      </c>
      <c r="F117" s="22">
        <v>3</v>
      </c>
      <c r="G117" s="22">
        <v>3</v>
      </c>
      <c r="H117" s="22">
        <v>3</v>
      </c>
      <c r="I117" s="22">
        <v>3</v>
      </c>
      <c r="J117" s="22">
        <v>3</v>
      </c>
      <c r="K117" s="22">
        <v>3</v>
      </c>
      <c r="L117" s="22">
        <v>3</v>
      </c>
      <c r="M117" s="22">
        <v>3</v>
      </c>
      <c r="N117" s="22">
        <v>3</v>
      </c>
      <c r="O117" s="22">
        <v>3</v>
      </c>
      <c r="P117" s="47">
        <v>2</v>
      </c>
      <c r="Q117" s="22">
        <v>3</v>
      </c>
      <c r="R117" s="22">
        <v>3</v>
      </c>
      <c r="S117" s="22">
        <v>3</v>
      </c>
      <c r="T117" s="47">
        <v>2</v>
      </c>
      <c r="U117" s="22">
        <v>1.5</v>
      </c>
      <c r="V117" s="47">
        <v>2</v>
      </c>
      <c r="W117" s="47"/>
      <c r="X117" s="22"/>
      <c r="Y117" s="22">
        <f>SUM(E117:X117)</f>
        <v>48.5</v>
      </c>
      <c r="Z117" s="3">
        <v>1</v>
      </c>
    </row>
    <row r="118" spans="1:26" x14ac:dyDescent="0.25">
      <c r="A118" s="3">
        <v>82</v>
      </c>
      <c r="B118" s="46" t="s">
        <v>60</v>
      </c>
      <c r="C118" s="46" t="s">
        <v>190</v>
      </c>
      <c r="D118" s="3" t="s">
        <v>250</v>
      </c>
      <c r="E118" s="48"/>
      <c r="F118" s="47"/>
      <c r="G118" s="50"/>
      <c r="H118" s="47">
        <v>1</v>
      </c>
      <c r="I118" s="48"/>
      <c r="J118" s="22">
        <v>2</v>
      </c>
      <c r="K118" s="22">
        <v>2</v>
      </c>
      <c r="L118" s="48"/>
      <c r="M118" s="22">
        <v>2</v>
      </c>
      <c r="N118" s="48"/>
      <c r="O118" s="47">
        <v>2</v>
      </c>
      <c r="P118" s="48"/>
      <c r="Q118" s="48"/>
      <c r="R118" s="47">
        <v>2</v>
      </c>
      <c r="S118" s="47">
        <v>2</v>
      </c>
      <c r="T118" s="47">
        <v>1</v>
      </c>
      <c r="U118" s="47"/>
      <c r="V118" s="47">
        <v>1</v>
      </c>
      <c r="W118" s="47"/>
      <c r="X118" s="47"/>
      <c r="Y118" s="22">
        <f t="shared" ref="Y118:Y130" si="13">SUM(E118:X118)</f>
        <v>15</v>
      </c>
      <c r="Z118" s="10">
        <v>2</v>
      </c>
    </row>
    <row r="119" spans="1:26" x14ac:dyDescent="0.25">
      <c r="A119" s="3">
        <v>75</v>
      </c>
      <c r="B119" s="46" t="s">
        <v>207</v>
      </c>
      <c r="C119" s="46" t="s">
        <v>8</v>
      </c>
      <c r="D119" s="3" t="s">
        <v>141</v>
      </c>
      <c r="E119" s="48"/>
      <c r="F119" s="47"/>
      <c r="G119" s="50"/>
      <c r="H119" s="47"/>
      <c r="I119" s="47"/>
      <c r="J119" s="47">
        <v>1</v>
      </c>
      <c r="K119" s="47">
        <v>1</v>
      </c>
      <c r="L119" s="22">
        <v>2</v>
      </c>
      <c r="M119" s="48"/>
      <c r="N119" s="47">
        <v>1</v>
      </c>
      <c r="O119" s="47">
        <v>1</v>
      </c>
      <c r="P119" s="22">
        <v>3</v>
      </c>
      <c r="Q119" s="48"/>
      <c r="R119" s="47">
        <v>1</v>
      </c>
      <c r="S119" s="47">
        <v>1</v>
      </c>
      <c r="T119" s="47">
        <v>1</v>
      </c>
      <c r="U119" s="47"/>
      <c r="V119" s="47">
        <v>1</v>
      </c>
      <c r="W119" s="47"/>
      <c r="X119" s="47"/>
      <c r="Y119" s="22">
        <f t="shared" si="13"/>
        <v>13</v>
      </c>
      <c r="Z119" s="10">
        <v>3</v>
      </c>
    </row>
    <row r="120" spans="1:26" x14ac:dyDescent="0.25">
      <c r="A120" s="3">
        <v>73</v>
      </c>
      <c r="B120" s="3" t="s">
        <v>91</v>
      </c>
      <c r="C120" s="3" t="s">
        <v>151</v>
      </c>
      <c r="D120" s="3" t="s">
        <v>250</v>
      </c>
      <c r="E120" s="22"/>
      <c r="F120" s="22">
        <v>2</v>
      </c>
      <c r="G120" s="22">
        <v>1</v>
      </c>
      <c r="H120" s="22">
        <v>2</v>
      </c>
      <c r="I120" s="42"/>
      <c r="J120" s="47">
        <v>1</v>
      </c>
      <c r="K120" s="47">
        <v>1</v>
      </c>
      <c r="L120" s="42"/>
      <c r="M120" s="42"/>
      <c r="N120" s="42"/>
      <c r="O120" s="42"/>
      <c r="P120" s="47">
        <v>1</v>
      </c>
      <c r="Q120" s="47">
        <v>1</v>
      </c>
      <c r="R120" s="42"/>
      <c r="S120" s="47">
        <v>1</v>
      </c>
      <c r="T120" s="42"/>
      <c r="U120" s="42"/>
      <c r="V120" s="42"/>
      <c r="W120" s="42"/>
      <c r="X120" s="42"/>
      <c r="Y120" s="22">
        <f>SUM(E120:X120)</f>
        <v>10</v>
      </c>
      <c r="Z120" s="10">
        <v>4</v>
      </c>
    </row>
    <row r="121" spans="1:26" x14ac:dyDescent="0.25">
      <c r="A121" s="3">
        <v>72</v>
      </c>
      <c r="B121" s="46" t="s">
        <v>152</v>
      </c>
      <c r="C121" s="46" t="s">
        <v>153</v>
      </c>
      <c r="D121" s="46" t="s">
        <v>41</v>
      </c>
      <c r="E121" s="47"/>
      <c r="F121" s="47">
        <v>1</v>
      </c>
      <c r="G121" s="47">
        <v>1</v>
      </c>
      <c r="H121" s="48"/>
      <c r="I121" s="22">
        <v>2</v>
      </c>
      <c r="J121" s="48"/>
      <c r="K121" s="47">
        <v>1</v>
      </c>
      <c r="L121" s="48"/>
      <c r="M121" s="47">
        <v>1</v>
      </c>
      <c r="N121" s="22">
        <v>2</v>
      </c>
      <c r="O121" s="48"/>
      <c r="P121" s="47">
        <v>1</v>
      </c>
      <c r="Q121" s="48"/>
      <c r="R121" s="48"/>
      <c r="S121" s="48"/>
      <c r="T121" s="48"/>
      <c r="U121" s="48"/>
      <c r="V121" s="48"/>
      <c r="W121" s="48"/>
      <c r="X121" s="48"/>
      <c r="Y121" s="22">
        <f t="shared" si="13"/>
        <v>9</v>
      </c>
      <c r="Z121" s="10">
        <v>5</v>
      </c>
    </row>
    <row r="122" spans="1:26" x14ac:dyDescent="0.25">
      <c r="A122" s="3">
        <v>71</v>
      </c>
      <c r="B122" s="3" t="s">
        <v>57</v>
      </c>
      <c r="C122" s="3" t="s">
        <v>175</v>
      </c>
      <c r="D122" s="3" t="s">
        <v>145</v>
      </c>
      <c r="E122" s="22">
        <v>1</v>
      </c>
      <c r="F122" s="22">
        <v>1</v>
      </c>
      <c r="G122" s="22">
        <v>1</v>
      </c>
      <c r="H122" s="47">
        <v>1</v>
      </c>
      <c r="I122" s="42"/>
      <c r="J122" s="42"/>
      <c r="K122" s="42"/>
      <c r="L122" s="47">
        <v>1</v>
      </c>
      <c r="M122" s="42"/>
      <c r="N122" s="47">
        <v>1</v>
      </c>
      <c r="O122" s="47">
        <v>1</v>
      </c>
      <c r="P122" s="42"/>
      <c r="Q122" s="42"/>
      <c r="R122" s="47">
        <v>1</v>
      </c>
      <c r="S122" s="47"/>
      <c r="T122" s="47"/>
      <c r="U122" s="47"/>
      <c r="V122" s="47"/>
      <c r="W122" s="47"/>
      <c r="X122" s="47"/>
      <c r="Y122" s="22">
        <f t="shared" si="13"/>
        <v>8</v>
      </c>
      <c r="Z122" s="10">
        <v>6</v>
      </c>
    </row>
    <row r="123" spans="1:26" x14ac:dyDescent="0.25">
      <c r="A123" s="3">
        <v>70</v>
      </c>
      <c r="B123" s="3" t="s">
        <v>54</v>
      </c>
      <c r="C123" s="3" t="s">
        <v>55</v>
      </c>
      <c r="D123" s="3" t="s">
        <v>149</v>
      </c>
      <c r="E123" s="22">
        <v>1</v>
      </c>
      <c r="F123" s="42"/>
      <c r="G123" s="22">
        <v>2</v>
      </c>
      <c r="H123" s="42"/>
      <c r="I123" s="42"/>
      <c r="J123" s="42"/>
      <c r="K123" s="42"/>
      <c r="L123" s="42"/>
      <c r="M123" s="47">
        <v>1</v>
      </c>
      <c r="N123" s="47">
        <v>1</v>
      </c>
      <c r="O123" s="42"/>
      <c r="P123" s="42"/>
      <c r="Q123" s="47">
        <v>2</v>
      </c>
      <c r="R123" s="42"/>
      <c r="S123" s="42"/>
      <c r="T123" s="42"/>
      <c r="U123" s="42"/>
      <c r="V123" s="42"/>
      <c r="W123" s="42"/>
      <c r="X123" s="42"/>
      <c r="Y123" s="22">
        <f t="shared" si="13"/>
        <v>7</v>
      </c>
      <c r="Z123" s="10" t="s">
        <v>307</v>
      </c>
    </row>
    <row r="124" spans="1:26" x14ac:dyDescent="0.25">
      <c r="A124" s="3">
        <v>79</v>
      </c>
      <c r="B124" s="3" t="s">
        <v>52</v>
      </c>
      <c r="C124" s="3" t="s">
        <v>53</v>
      </c>
      <c r="D124" s="3" t="s">
        <v>150</v>
      </c>
      <c r="E124" s="22">
        <v>1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22">
        <v>3</v>
      </c>
      <c r="U124" s="22"/>
      <c r="V124" s="22">
        <v>3</v>
      </c>
      <c r="W124" s="22"/>
      <c r="X124" s="42"/>
      <c r="Y124" s="22">
        <f>SUM(E124:X124)</f>
        <v>7</v>
      </c>
      <c r="Z124" s="10" t="s">
        <v>307</v>
      </c>
    </row>
    <row r="125" spans="1:26" x14ac:dyDescent="0.25">
      <c r="A125" s="3">
        <v>85</v>
      </c>
      <c r="B125" s="46" t="s">
        <v>93</v>
      </c>
      <c r="C125" s="46" t="s">
        <v>191</v>
      </c>
      <c r="D125" s="3" t="s">
        <v>145</v>
      </c>
      <c r="E125" s="48"/>
      <c r="F125" s="47"/>
      <c r="G125" s="50"/>
      <c r="H125" s="47">
        <v>1</v>
      </c>
      <c r="I125" s="47">
        <v>1</v>
      </c>
      <c r="J125" s="48"/>
      <c r="K125" s="48"/>
      <c r="L125" s="48"/>
      <c r="M125" s="47">
        <v>1</v>
      </c>
      <c r="N125" s="48"/>
      <c r="O125" s="48"/>
      <c r="P125" s="47">
        <v>1</v>
      </c>
      <c r="Q125" s="47">
        <v>1</v>
      </c>
      <c r="R125" s="48"/>
      <c r="S125" s="48"/>
      <c r="T125" s="48"/>
      <c r="U125" s="48"/>
      <c r="V125" s="47">
        <v>1</v>
      </c>
      <c r="W125" s="48"/>
      <c r="X125" s="48"/>
      <c r="Y125" s="22">
        <f t="shared" si="13"/>
        <v>6</v>
      </c>
      <c r="Z125" s="10">
        <v>9</v>
      </c>
    </row>
    <row r="126" spans="1:26" x14ac:dyDescent="0.25">
      <c r="A126" s="3">
        <v>76</v>
      </c>
      <c r="B126" s="46" t="s">
        <v>91</v>
      </c>
      <c r="C126" s="46" t="s">
        <v>154</v>
      </c>
      <c r="D126" s="3" t="s">
        <v>250</v>
      </c>
      <c r="E126" s="48"/>
      <c r="F126" s="47">
        <v>1</v>
      </c>
      <c r="G126" s="50"/>
      <c r="H126" s="48"/>
      <c r="I126" s="47">
        <v>1</v>
      </c>
      <c r="J126" s="47">
        <v>1</v>
      </c>
      <c r="K126" s="48"/>
      <c r="L126" s="48"/>
      <c r="M126" s="48"/>
      <c r="N126" s="48"/>
      <c r="O126" s="48"/>
      <c r="P126" s="48"/>
      <c r="Q126" s="47">
        <v>1</v>
      </c>
      <c r="R126" s="47">
        <v>1</v>
      </c>
      <c r="S126" s="47"/>
      <c r="T126" s="47"/>
      <c r="U126" s="47"/>
      <c r="V126" s="47"/>
      <c r="W126" s="47"/>
      <c r="X126" s="47"/>
      <c r="Y126" s="22">
        <f t="shared" si="13"/>
        <v>5</v>
      </c>
      <c r="Z126" s="10">
        <v>10</v>
      </c>
    </row>
    <row r="127" spans="1:26" x14ac:dyDescent="0.25">
      <c r="A127" s="3">
        <v>78</v>
      </c>
      <c r="B127" s="3" t="s">
        <v>47</v>
      </c>
      <c r="C127" s="3" t="s">
        <v>48</v>
      </c>
      <c r="D127" s="3" t="s">
        <v>49</v>
      </c>
      <c r="E127" s="22">
        <v>3</v>
      </c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22">
        <f t="shared" si="13"/>
        <v>3</v>
      </c>
      <c r="Z127" s="10">
        <v>11</v>
      </c>
    </row>
    <row r="128" spans="1:26" x14ac:dyDescent="0.25">
      <c r="A128" s="3">
        <v>80</v>
      </c>
      <c r="B128" s="46" t="s">
        <v>184</v>
      </c>
      <c r="C128" s="46" t="s">
        <v>44</v>
      </c>
      <c r="D128" s="3" t="s">
        <v>45</v>
      </c>
      <c r="E128" s="48"/>
      <c r="F128" s="47"/>
      <c r="G128" s="50"/>
      <c r="H128" s="47"/>
      <c r="I128" s="47"/>
      <c r="J128" s="47"/>
      <c r="K128" s="47"/>
      <c r="L128" s="47">
        <v>1</v>
      </c>
      <c r="M128" s="48"/>
      <c r="N128" s="48"/>
      <c r="O128" s="47">
        <v>1</v>
      </c>
      <c r="P128" s="48"/>
      <c r="Q128" s="48"/>
      <c r="R128" s="48"/>
      <c r="S128" s="48"/>
      <c r="T128" s="48"/>
      <c r="U128" s="48"/>
      <c r="V128" s="48"/>
      <c r="W128" s="48"/>
      <c r="X128" s="48"/>
      <c r="Y128" s="22">
        <f t="shared" si="13"/>
        <v>2</v>
      </c>
      <c r="Z128" s="10" t="s">
        <v>314</v>
      </c>
    </row>
    <row r="129" spans="1:37" x14ac:dyDescent="0.25">
      <c r="A129" s="3">
        <v>83</v>
      </c>
      <c r="B129" s="46" t="s">
        <v>195</v>
      </c>
      <c r="C129" s="46" t="s">
        <v>236</v>
      </c>
      <c r="D129" s="3" t="s">
        <v>196</v>
      </c>
      <c r="E129" s="48"/>
      <c r="F129" s="47"/>
      <c r="G129" s="50"/>
      <c r="H129" s="47"/>
      <c r="I129" s="47">
        <v>1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7">
        <v>1</v>
      </c>
      <c r="T129" s="48"/>
      <c r="U129" s="48"/>
      <c r="V129" s="48"/>
      <c r="W129" s="48"/>
      <c r="X129" s="48"/>
      <c r="Y129" s="22">
        <f>SUM(E129:X129)</f>
        <v>2</v>
      </c>
      <c r="Z129" s="10" t="s">
        <v>314</v>
      </c>
    </row>
    <row r="130" spans="1:37" ht="15.75" thickBot="1" x14ac:dyDescent="0.3">
      <c r="A130" s="3">
        <v>84</v>
      </c>
      <c r="B130" s="46" t="s">
        <v>230</v>
      </c>
      <c r="C130" s="46" t="s">
        <v>208</v>
      </c>
      <c r="D130" s="3" t="s">
        <v>45</v>
      </c>
      <c r="E130" s="48"/>
      <c r="F130" s="47"/>
      <c r="G130" s="50"/>
      <c r="H130" s="47"/>
      <c r="I130" s="47"/>
      <c r="J130" s="47"/>
      <c r="K130" s="47"/>
      <c r="L130" s="47">
        <v>1</v>
      </c>
      <c r="M130" s="48"/>
      <c r="N130" s="48"/>
      <c r="O130" s="48"/>
      <c r="P130" s="48"/>
      <c r="Q130" s="48"/>
      <c r="R130" s="48"/>
      <c r="S130" s="48"/>
      <c r="T130" s="47">
        <v>1</v>
      </c>
      <c r="U130" s="47"/>
      <c r="V130" s="47"/>
      <c r="W130" s="47"/>
      <c r="X130" s="48"/>
      <c r="Y130" s="22">
        <f t="shared" si="13"/>
        <v>2</v>
      </c>
      <c r="Z130" s="10" t="s">
        <v>314</v>
      </c>
    </row>
    <row r="131" spans="1:37" ht="16.5" thickTop="1" thickBot="1" x14ac:dyDescent="0.3">
      <c r="E131" s="23">
        <f t="shared" ref="E131:V131" si="14">SUM(E117:E130)</f>
        <v>8</v>
      </c>
      <c r="F131" s="23">
        <f t="shared" si="14"/>
        <v>8</v>
      </c>
      <c r="G131" s="23">
        <f t="shared" si="14"/>
        <v>8</v>
      </c>
      <c r="H131" s="23">
        <f t="shared" si="14"/>
        <v>8</v>
      </c>
      <c r="I131" s="23">
        <f t="shared" si="14"/>
        <v>8</v>
      </c>
      <c r="J131" s="23">
        <f t="shared" si="14"/>
        <v>8</v>
      </c>
      <c r="K131" s="23">
        <f t="shared" si="14"/>
        <v>8</v>
      </c>
      <c r="L131" s="23">
        <f t="shared" si="14"/>
        <v>8</v>
      </c>
      <c r="M131" s="23">
        <f t="shared" si="14"/>
        <v>8</v>
      </c>
      <c r="N131" s="23">
        <f t="shared" si="14"/>
        <v>8</v>
      </c>
      <c r="O131" s="23">
        <f t="shared" si="14"/>
        <v>8</v>
      </c>
      <c r="P131" s="23">
        <f t="shared" si="14"/>
        <v>8</v>
      </c>
      <c r="Q131" s="23">
        <f t="shared" si="14"/>
        <v>8</v>
      </c>
      <c r="R131" s="23">
        <f t="shared" si="14"/>
        <v>8</v>
      </c>
      <c r="S131" s="23">
        <f t="shared" si="14"/>
        <v>8</v>
      </c>
      <c r="T131" s="23">
        <f t="shared" si="14"/>
        <v>8</v>
      </c>
      <c r="U131" s="23">
        <f t="shared" si="14"/>
        <v>1.5</v>
      </c>
      <c r="V131" s="23">
        <f t="shared" si="14"/>
        <v>8</v>
      </c>
      <c r="W131" s="23"/>
      <c r="X131" s="23"/>
      <c r="Y131" s="23">
        <f>SUM(Y117:Y130)</f>
        <v>137.5</v>
      </c>
      <c r="Z131" s="21">
        <f>SUM(E133:E137)</f>
        <v>0</v>
      </c>
    </row>
    <row r="132" spans="1:37" ht="30.75" thickTop="1" x14ac:dyDescent="0.25">
      <c r="A132" s="19" t="s">
        <v>19</v>
      </c>
      <c r="B132" s="110" t="s">
        <v>20</v>
      </c>
      <c r="C132" s="110"/>
      <c r="D132" s="20" t="s">
        <v>18</v>
      </c>
      <c r="E132" s="17">
        <v>41374</v>
      </c>
      <c r="F132" s="33">
        <v>41381</v>
      </c>
      <c r="G132" s="33">
        <f t="shared" ref="G132:V132" si="15">+F132+7</f>
        <v>41388</v>
      </c>
      <c r="H132" s="33">
        <f t="shared" si="15"/>
        <v>41395</v>
      </c>
      <c r="I132" s="33">
        <f t="shared" si="15"/>
        <v>41402</v>
      </c>
      <c r="J132" s="33">
        <f t="shared" si="15"/>
        <v>41409</v>
      </c>
      <c r="K132" s="33">
        <f t="shared" si="15"/>
        <v>41416</v>
      </c>
      <c r="L132" s="33">
        <f t="shared" si="15"/>
        <v>41423</v>
      </c>
      <c r="M132" s="33">
        <f t="shared" si="15"/>
        <v>41430</v>
      </c>
      <c r="N132" s="33">
        <f t="shared" si="15"/>
        <v>41437</v>
      </c>
      <c r="O132" s="33">
        <f t="shared" si="15"/>
        <v>41444</v>
      </c>
      <c r="P132" s="33">
        <f t="shared" si="15"/>
        <v>41451</v>
      </c>
      <c r="Q132" s="33">
        <f t="shared" si="15"/>
        <v>41458</v>
      </c>
      <c r="R132" s="33">
        <f t="shared" si="15"/>
        <v>41465</v>
      </c>
      <c r="S132" s="33">
        <f t="shared" si="15"/>
        <v>41472</v>
      </c>
      <c r="T132" s="33">
        <f t="shared" si="15"/>
        <v>41479</v>
      </c>
      <c r="U132" s="33">
        <f t="shared" si="15"/>
        <v>41486</v>
      </c>
      <c r="V132" s="33">
        <f t="shared" si="15"/>
        <v>41493</v>
      </c>
      <c r="W132" s="33"/>
      <c r="X132" s="33"/>
      <c r="Y132" s="18" t="s">
        <v>13</v>
      </c>
      <c r="Z132" s="9" t="s">
        <v>17</v>
      </c>
      <c r="AA132" s="42"/>
    </row>
    <row r="133" spans="1:37" x14ac:dyDescent="0.25">
      <c r="A133" s="1" t="s">
        <v>58</v>
      </c>
      <c r="V133" s="42"/>
    </row>
    <row r="134" spans="1:37" x14ac:dyDescent="0.25">
      <c r="A134" s="72">
        <v>88</v>
      </c>
      <c r="B134" s="72" t="s">
        <v>290</v>
      </c>
      <c r="C134" s="72" t="s">
        <v>291</v>
      </c>
      <c r="D134" s="72" t="s">
        <v>31</v>
      </c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47"/>
      <c r="Q134" s="47">
        <v>1.5</v>
      </c>
      <c r="R134" s="47">
        <v>1.5</v>
      </c>
      <c r="S134" s="47">
        <v>1.5</v>
      </c>
      <c r="T134" s="47">
        <v>1.5</v>
      </c>
      <c r="U134" s="47">
        <v>1.5</v>
      </c>
      <c r="V134" s="47">
        <v>1.5</v>
      </c>
      <c r="W134" s="42"/>
      <c r="X134" s="42"/>
      <c r="Y134" s="77">
        <f>SUM(E134:X134)</f>
        <v>9</v>
      </c>
      <c r="Z134" s="10">
        <v>1</v>
      </c>
    </row>
    <row r="135" spans="1:37" x14ac:dyDescent="0.25">
      <c r="A135" s="72">
        <v>87</v>
      </c>
      <c r="B135" s="72" t="s">
        <v>276</v>
      </c>
      <c r="C135" s="72" t="s">
        <v>277</v>
      </c>
      <c r="D135" s="72" t="s">
        <v>45</v>
      </c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47">
        <v>1.5</v>
      </c>
      <c r="R135" s="47">
        <v>1</v>
      </c>
      <c r="S135" s="47">
        <v>1</v>
      </c>
      <c r="T135" s="47">
        <v>1</v>
      </c>
      <c r="U135" s="77"/>
      <c r="V135" s="47">
        <v>1</v>
      </c>
      <c r="W135" s="48"/>
      <c r="X135" s="48"/>
      <c r="Y135" s="77">
        <f>SUM(E135:X135)</f>
        <v>5.5</v>
      </c>
      <c r="Z135" s="10">
        <v>2</v>
      </c>
    </row>
    <row r="136" spans="1:37" ht="15.75" thickBot="1" x14ac:dyDescent="0.3">
      <c r="A136" s="72">
        <v>86</v>
      </c>
      <c r="B136" s="72" t="s">
        <v>240</v>
      </c>
      <c r="C136" s="72" t="s">
        <v>241</v>
      </c>
      <c r="D136" s="72" t="s">
        <v>140</v>
      </c>
      <c r="E136" s="21"/>
      <c r="F136" s="21"/>
      <c r="G136" s="21"/>
      <c r="H136" s="21"/>
      <c r="I136" s="21"/>
      <c r="J136" s="21"/>
      <c r="K136" s="21"/>
      <c r="L136" s="21"/>
      <c r="M136" s="3">
        <v>1.5</v>
      </c>
      <c r="N136" s="21"/>
      <c r="O136" s="21"/>
      <c r="P136" s="47">
        <v>1</v>
      </c>
      <c r="X136" s="48"/>
      <c r="Y136" s="47">
        <f t="shared" ref="Y136" si="16">SUM(E136:X136)</f>
        <v>2.5</v>
      </c>
      <c r="Z136" s="10">
        <v>3</v>
      </c>
    </row>
    <row r="137" spans="1:37" ht="16.5" thickTop="1" thickBot="1" x14ac:dyDescent="0.3">
      <c r="E137" s="4">
        <f t="shared" ref="E137:V137" si="17">SUM(E134:E136)</f>
        <v>0</v>
      </c>
      <c r="F137" s="4">
        <f t="shared" si="17"/>
        <v>0</v>
      </c>
      <c r="G137" s="4">
        <f t="shared" si="17"/>
        <v>0</v>
      </c>
      <c r="H137" s="4">
        <f t="shared" si="17"/>
        <v>0</v>
      </c>
      <c r="I137" s="4">
        <f t="shared" si="17"/>
        <v>0</v>
      </c>
      <c r="J137" s="4">
        <f t="shared" si="17"/>
        <v>0</v>
      </c>
      <c r="K137" s="4">
        <f t="shared" si="17"/>
        <v>0</v>
      </c>
      <c r="L137" s="4">
        <f t="shared" si="17"/>
        <v>0</v>
      </c>
      <c r="M137" s="4">
        <f t="shared" si="17"/>
        <v>1.5</v>
      </c>
      <c r="N137" s="4">
        <f t="shared" si="17"/>
        <v>0</v>
      </c>
      <c r="O137" s="4">
        <f t="shared" si="17"/>
        <v>0</v>
      </c>
      <c r="P137" s="4">
        <f t="shared" si="17"/>
        <v>2.5</v>
      </c>
      <c r="Q137" s="4">
        <f t="shared" si="17"/>
        <v>1.5</v>
      </c>
      <c r="R137" s="4">
        <f t="shared" si="17"/>
        <v>2.5</v>
      </c>
      <c r="S137" s="4">
        <f t="shared" si="17"/>
        <v>2.5</v>
      </c>
      <c r="T137" s="4">
        <f t="shared" si="17"/>
        <v>2.5</v>
      </c>
      <c r="U137" s="4">
        <f t="shared" si="17"/>
        <v>1.5</v>
      </c>
      <c r="V137" s="4">
        <f t="shared" si="17"/>
        <v>2.5</v>
      </c>
      <c r="W137" s="4"/>
      <c r="X137" s="4"/>
      <c r="Y137" s="23">
        <f>SUM(Y134:Y136)</f>
        <v>17</v>
      </c>
      <c r="Z137" s="55">
        <f>SUM(E158:E162)</f>
        <v>2.5</v>
      </c>
    </row>
    <row r="138" spans="1:37" ht="15.75" thickTop="1" x14ac:dyDescent="0.25"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25"/>
      <c r="Z138" s="25"/>
      <c r="AA138" s="25"/>
    </row>
    <row r="140" spans="1:37" ht="15.75" x14ac:dyDescent="0.25">
      <c r="A140" s="111" t="s">
        <v>261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</row>
    <row r="141" spans="1:37" ht="15.75" x14ac:dyDescent="0.25">
      <c r="A141" s="111" t="s">
        <v>326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</row>
    <row r="142" spans="1:37" ht="15.75" x14ac:dyDescent="0.2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103"/>
      <c r="V142" s="103"/>
      <c r="W142" s="103"/>
      <c r="X142" s="97"/>
      <c r="Y142" s="97"/>
      <c r="Z142" s="97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</row>
    <row r="143" spans="1:37" ht="15.75" x14ac:dyDescent="0.25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103"/>
      <c r="V143" s="103"/>
      <c r="W143" s="103"/>
      <c r="X143" s="97"/>
      <c r="Y143" s="97"/>
      <c r="Z143" s="97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</row>
    <row r="144" spans="1:37" ht="15.75" x14ac:dyDescent="0.25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103"/>
      <c r="V144" s="103"/>
      <c r="W144" s="103"/>
      <c r="X144" s="97"/>
      <c r="Y144" s="97"/>
      <c r="Z144" s="97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</row>
    <row r="145" spans="1:37" ht="15.75" x14ac:dyDescent="0.2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103"/>
      <c r="V145" s="103"/>
      <c r="W145" s="103"/>
      <c r="X145" s="97"/>
      <c r="Y145" s="97"/>
      <c r="Z145" s="97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</row>
    <row r="146" spans="1:37" ht="15.75" x14ac:dyDescent="0.25">
      <c r="A146" s="13" t="s">
        <v>22</v>
      </c>
      <c r="B146" s="14"/>
      <c r="C146" s="14"/>
      <c r="D146" s="14"/>
      <c r="E146" s="14"/>
      <c r="F146" s="14"/>
      <c r="G146" s="14"/>
      <c r="H146" s="14"/>
      <c r="I146" s="14"/>
      <c r="Y146" s="15" t="s">
        <v>23</v>
      </c>
    </row>
    <row r="147" spans="1:37" ht="15.75" x14ac:dyDescent="0.25">
      <c r="A147" s="13"/>
      <c r="B147" s="14"/>
      <c r="C147" s="14"/>
      <c r="D147" s="14"/>
      <c r="E147" s="14"/>
      <c r="F147" s="14"/>
      <c r="G147" s="14"/>
      <c r="H147" s="14"/>
      <c r="I147" s="14"/>
      <c r="Y147" s="15"/>
    </row>
    <row r="148" spans="1:37" ht="15.75" x14ac:dyDescent="0.25">
      <c r="A148" s="13"/>
      <c r="B148" s="14"/>
      <c r="C148" s="14"/>
      <c r="D148" s="14"/>
      <c r="E148" s="14"/>
      <c r="F148" s="14"/>
      <c r="G148" s="14"/>
      <c r="H148" s="14"/>
      <c r="I148" s="14"/>
      <c r="Y148" s="15"/>
    </row>
    <row r="149" spans="1:37" ht="15.75" x14ac:dyDescent="0.25">
      <c r="A149" s="13"/>
      <c r="B149" s="14"/>
      <c r="C149" s="14"/>
      <c r="D149" s="14"/>
      <c r="E149" s="14"/>
      <c r="F149" s="14"/>
      <c r="G149" s="14"/>
      <c r="H149" s="14"/>
      <c r="I149" s="14"/>
      <c r="Y149" s="15"/>
    </row>
    <row r="150" spans="1:37" ht="20.25" x14ac:dyDescent="0.3">
      <c r="A150" s="108" t="s">
        <v>16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spans="1:37" x14ac:dyDescent="0.25">
      <c r="A151" s="109" t="s">
        <v>15</v>
      </c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37" x14ac:dyDescent="0.25">
      <c r="A152" s="8"/>
      <c r="B152" s="8"/>
      <c r="C152" s="8"/>
      <c r="D152" s="8"/>
      <c r="E152" s="8"/>
      <c r="F152" s="8"/>
      <c r="G152" s="39"/>
      <c r="H152" s="39"/>
      <c r="I152" s="8"/>
      <c r="J152" s="8"/>
      <c r="K152" s="8"/>
      <c r="L152" s="8"/>
      <c r="M152" s="65"/>
      <c r="N152" s="65"/>
      <c r="O152" s="8"/>
      <c r="P152" s="85"/>
      <c r="Q152" s="73"/>
      <c r="R152" s="8"/>
      <c r="S152" s="98"/>
      <c r="T152" s="98"/>
      <c r="U152" s="104"/>
      <c r="V152" s="104"/>
      <c r="W152" s="104"/>
      <c r="X152" s="98"/>
      <c r="Y152" s="8"/>
      <c r="Z152" s="8"/>
    </row>
    <row r="153" spans="1:37" x14ac:dyDescent="0.25">
      <c r="A153" s="8"/>
      <c r="B153" s="8"/>
      <c r="C153" s="8"/>
      <c r="D153" s="8"/>
      <c r="E153" s="8"/>
      <c r="F153" s="8"/>
      <c r="G153" s="39"/>
      <c r="H153" s="39"/>
      <c r="I153" s="8"/>
      <c r="J153" s="8"/>
      <c r="K153" s="8"/>
      <c r="L153" s="8"/>
      <c r="M153" s="65"/>
      <c r="N153" s="65"/>
      <c r="O153" s="8"/>
      <c r="P153" s="85"/>
      <c r="Q153" s="73"/>
      <c r="R153" s="8"/>
      <c r="S153" s="98"/>
      <c r="T153" s="98"/>
      <c r="U153" s="104"/>
      <c r="V153" s="104"/>
      <c r="W153" s="104"/>
      <c r="X153" s="98"/>
      <c r="Y153" s="8"/>
      <c r="Z153" s="8"/>
    </row>
    <row r="154" spans="1:37" x14ac:dyDescent="0.25">
      <c r="A154" s="8"/>
      <c r="B154" s="8"/>
      <c r="C154" s="8"/>
      <c r="D154" s="8"/>
      <c r="E154" s="8"/>
      <c r="F154" s="8"/>
      <c r="G154" s="39"/>
      <c r="H154" s="39"/>
      <c r="I154" s="8"/>
      <c r="J154" s="8"/>
      <c r="K154" s="8"/>
      <c r="L154" s="8"/>
      <c r="M154" s="65"/>
      <c r="N154" s="65"/>
      <c r="O154" s="8"/>
      <c r="P154" s="85"/>
      <c r="Q154" s="73"/>
      <c r="R154" s="8"/>
      <c r="S154" s="98"/>
      <c r="T154" s="98"/>
      <c r="U154" s="104"/>
      <c r="V154" s="104"/>
      <c r="W154" s="104"/>
      <c r="X154" s="98"/>
      <c r="Y154" s="8"/>
      <c r="Z154" s="8"/>
    </row>
    <row r="155" spans="1:37" x14ac:dyDescent="0.25">
      <c r="A155" s="8"/>
      <c r="B155" s="8"/>
      <c r="C155" s="8"/>
      <c r="D155" s="8"/>
      <c r="E155" s="8"/>
      <c r="F155" s="8"/>
      <c r="G155" s="39"/>
      <c r="H155" s="39"/>
      <c r="I155" s="8"/>
      <c r="J155" s="8"/>
      <c r="K155" s="8"/>
      <c r="L155" s="8"/>
      <c r="M155" s="65"/>
      <c r="N155" s="65"/>
      <c r="O155" s="8"/>
      <c r="P155" s="85"/>
      <c r="Q155" s="73"/>
      <c r="R155" s="8"/>
      <c r="S155" s="98"/>
      <c r="T155" s="98"/>
      <c r="U155" s="104"/>
      <c r="V155" s="104"/>
      <c r="W155" s="104"/>
      <c r="X155" s="98"/>
      <c r="Y155" s="8"/>
      <c r="Z155" s="8"/>
    </row>
    <row r="156" spans="1:37" x14ac:dyDescent="0.25">
      <c r="A156" s="8"/>
      <c r="B156" s="8"/>
      <c r="C156" s="8"/>
      <c r="D156" s="8"/>
      <c r="E156" s="8"/>
      <c r="F156" s="8"/>
      <c r="G156" s="39"/>
      <c r="H156" s="39"/>
      <c r="I156" s="8"/>
      <c r="J156" s="8"/>
      <c r="K156" s="8"/>
      <c r="L156" s="8"/>
      <c r="M156" s="65"/>
      <c r="N156" s="65"/>
      <c r="O156" s="8"/>
      <c r="P156" s="85"/>
      <c r="Q156" s="73"/>
      <c r="R156" s="8"/>
      <c r="S156" s="98"/>
      <c r="T156" s="98"/>
      <c r="U156" s="104"/>
      <c r="V156" s="104"/>
      <c r="W156" s="104"/>
      <c r="X156" s="98"/>
      <c r="Y156" s="8"/>
      <c r="Z156" s="8"/>
    </row>
    <row r="157" spans="1:37" ht="30" x14ac:dyDescent="0.25">
      <c r="A157" s="19" t="s">
        <v>19</v>
      </c>
      <c r="B157" s="110" t="s">
        <v>20</v>
      </c>
      <c r="C157" s="110"/>
      <c r="D157" s="20" t="s">
        <v>18</v>
      </c>
      <c r="E157" s="17">
        <v>41374</v>
      </c>
      <c r="F157" s="33">
        <v>41381</v>
      </c>
      <c r="G157" s="33">
        <f t="shared" ref="G157:V157" si="18">+F157+7</f>
        <v>41388</v>
      </c>
      <c r="H157" s="33">
        <f t="shared" si="18"/>
        <v>41395</v>
      </c>
      <c r="I157" s="33">
        <f t="shared" si="18"/>
        <v>41402</v>
      </c>
      <c r="J157" s="33">
        <f t="shared" si="18"/>
        <v>41409</v>
      </c>
      <c r="K157" s="33">
        <f t="shared" si="18"/>
        <v>41416</v>
      </c>
      <c r="L157" s="33">
        <f t="shared" si="18"/>
        <v>41423</v>
      </c>
      <c r="M157" s="33">
        <f t="shared" si="18"/>
        <v>41430</v>
      </c>
      <c r="N157" s="33">
        <f t="shared" si="18"/>
        <v>41437</v>
      </c>
      <c r="O157" s="33">
        <f t="shared" si="18"/>
        <v>41444</v>
      </c>
      <c r="P157" s="33">
        <f t="shared" si="18"/>
        <v>41451</v>
      </c>
      <c r="Q157" s="33">
        <f t="shared" si="18"/>
        <v>41458</v>
      </c>
      <c r="R157" s="33">
        <f t="shared" si="18"/>
        <v>41465</v>
      </c>
      <c r="S157" s="33">
        <f t="shared" si="18"/>
        <v>41472</v>
      </c>
      <c r="T157" s="33">
        <f t="shared" si="18"/>
        <v>41479</v>
      </c>
      <c r="U157" s="33">
        <f t="shared" si="18"/>
        <v>41486</v>
      </c>
      <c r="V157" s="33">
        <f t="shared" si="18"/>
        <v>41493</v>
      </c>
      <c r="W157" s="33"/>
      <c r="X157" s="33"/>
      <c r="Y157" s="18" t="s">
        <v>13</v>
      </c>
      <c r="Z157" s="9" t="s">
        <v>17</v>
      </c>
    </row>
    <row r="158" spans="1:37" x14ac:dyDescent="0.25">
      <c r="A158" s="1" t="s">
        <v>59</v>
      </c>
      <c r="B158" s="1"/>
    </row>
    <row r="159" spans="1:37" x14ac:dyDescent="0.25">
      <c r="A159" s="3">
        <v>160</v>
      </c>
      <c r="B159" s="3" t="s">
        <v>60</v>
      </c>
      <c r="C159" s="3" t="s">
        <v>61</v>
      </c>
      <c r="D159" s="3" t="s">
        <v>31</v>
      </c>
      <c r="E159" s="3">
        <v>1.5</v>
      </c>
      <c r="F159" s="22">
        <v>3</v>
      </c>
      <c r="G159" s="22">
        <v>3</v>
      </c>
      <c r="H159" s="22">
        <v>3</v>
      </c>
      <c r="I159" s="22">
        <v>3</v>
      </c>
      <c r="J159" s="22">
        <v>3</v>
      </c>
      <c r="K159" s="22">
        <v>1</v>
      </c>
      <c r="L159" s="22">
        <v>3</v>
      </c>
      <c r="M159" s="22">
        <v>3</v>
      </c>
      <c r="N159" s="22">
        <v>2</v>
      </c>
      <c r="O159" s="22">
        <v>3</v>
      </c>
      <c r="P159" s="22">
        <v>3</v>
      </c>
      <c r="Q159" s="3">
        <v>1.5</v>
      </c>
      <c r="R159" s="22">
        <v>3</v>
      </c>
      <c r="S159" s="3">
        <v>1.5</v>
      </c>
      <c r="T159" s="3">
        <v>1.5</v>
      </c>
      <c r="U159" s="3">
        <v>1.5</v>
      </c>
      <c r="V159" s="3">
        <v>1.5</v>
      </c>
      <c r="W159" s="3"/>
      <c r="X159" s="22"/>
      <c r="Y159" s="22">
        <f>SUM(E159:X159)</f>
        <v>42</v>
      </c>
      <c r="Z159" s="3">
        <v>1</v>
      </c>
    </row>
    <row r="160" spans="1:37" x14ac:dyDescent="0.25">
      <c r="A160" s="3">
        <v>161</v>
      </c>
      <c r="B160" s="3" t="s">
        <v>52</v>
      </c>
      <c r="C160" s="3" t="s">
        <v>162</v>
      </c>
      <c r="D160" s="3" t="s">
        <v>163</v>
      </c>
      <c r="E160" s="22"/>
      <c r="F160" s="22"/>
      <c r="G160" s="22">
        <v>2</v>
      </c>
      <c r="H160" s="22">
        <v>2</v>
      </c>
      <c r="I160" s="22">
        <v>2</v>
      </c>
      <c r="J160" s="22">
        <v>2</v>
      </c>
      <c r="K160" s="3">
        <v>1.5</v>
      </c>
      <c r="L160" s="22">
        <v>1</v>
      </c>
      <c r="M160" s="22"/>
      <c r="N160" s="22">
        <v>3</v>
      </c>
      <c r="O160" s="22">
        <v>2</v>
      </c>
      <c r="P160" s="22">
        <v>2</v>
      </c>
      <c r="Q160" s="22">
        <v>1</v>
      </c>
      <c r="R160" s="22">
        <v>2</v>
      </c>
      <c r="S160" s="22"/>
      <c r="T160" s="22"/>
      <c r="U160" s="22">
        <v>1</v>
      </c>
      <c r="V160" s="22"/>
      <c r="W160" s="22"/>
      <c r="X160" s="22"/>
      <c r="Y160" s="22">
        <f t="shared" ref="Y160:Y166" si="19">SUM(E160:X160)</f>
        <v>21.5</v>
      </c>
      <c r="Z160" s="10">
        <v>2</v>
      </c>
    </row>
    <row r="161" spans="1:26" x14ac:dyDescent="0.25">
      <c r="A161" s="3">
        <v>163</v>
      </c>
      <c r="B161" s="3" t="s">
        <v>62</v>
      </c>
      <c r="C161" s="3" t="s">
        <v>63</v>
      </c>
      <c r="D161" s="3" t="s">
        <v>145</v>
      </c>
      <c r="E161" s="22">
        <v>1</v>
      </c>
      <c r="F161" s="22">
        <v>1</v>
      </c>
      <c r="G161" s="22"/>
      <c r="H161" s="22"/>
      <c r="I161" s="22"/>
      <c r="J161" s="22"/>
      <c r="K161" s="3">
        <v>0.5</v>
      </c>
      <c r="L161" s="22"/>
      <c r="M161" s="22">
        <v>2</v>
      </c>
      <c r="N161" s="22">
        <v>1</v>
      </c>
      <c r="O161" s="22">
        <v>1</v>
      </c>
      <c r="P161" s="22"/>
      <c r="Q161" s="3">
        <v>0.5</v>
      </c>
      <c r="R161" s="22"/>
      <c r="S161" s="22"/>
      <c r="T161" s="22"/>
      <c r="U161" s="22"/>
      <c r="V161" s="22">
        <v>1</v>
      </c>
      <c r="W161" s="22"/>
      <c r="X161" s="22"/>
      <c r="Y161" s="22">
        <f t="shared" si="19"/>
        <v>8</v>
      </c>
      <c r="Z161" s="10">
        <v>3</v>
      </c>
    </row>
    <row r="162" spans="1:26" x14ac:dyDescent="0.25">
      <c r="A162" s="3">
        <v>166</v>
      </c>
      <c r="B162" s="3" t="s">
        <v>60</v>
      </c>
      <c r="C162" s="3" t="s">
        <v>155</v>
      </c>
      <c r="D162" s="3" t="s">
        <v>41</v>
      </c>
      <c r="E162" s="3"/>
      <c r="F162" s="22">
        <v>2</v>
      </c>
      <c r="G162" s="22">
        <v>1</v>
      </c>
      <c r="H162" s="22">
        <v>1</v>
      </c>
      <c r="I162" s="22">
        <v>1</v>
      </c>
      <c r="J162" s="22">
        <v>1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>
        <f t="shared" si="19"/>
        <v>6</v>
      </c>
      <c r="Z162" s="10">
        <v>4</v>
      </c>
    </row>
    <row r="163" spans="1:26" x14ac:dyDescent="0.25">
      <c r="A163" s="3">
        <v>173</v>
      </c>
      <c r="B163" s="3" t="s">
        <v>278</v>
      </c>
      <c r="C163" s="3" t="s">
        <v>279</v>
      </c>
      <c r="D163" s="3" t="s">
        <v>250</v>
      </c>
      <c r="E163" s="3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>
        <v>1</v>
      </c>
      <c r="Q163" s="22"/>
      <c r="R163" s="22">
        <v>1</v>
      </c>
      <c r="S163" s="22">
        <v>1</v>
      </c>
      <c r="T163" s="22"/>
      <c r="U163" s="22"/>
      <c r="V163" s="22"/>
      <c r="W163" s="22"/>
      <c r="X163" s="22"/>
      <c r="Y163" s="22">
        <f>SUM(E163:X163)</f>
        <v>3</v>
      </c>
      <c r="Z163" s="10">
        <v>5</v>
      </c>
    </row>
    <row r="164" spans="1:26" x14ac:dyDescent="0.25">
      <c r="A164" s="3">
        <v>168</v>
      </c>
      <c r="B164" s="3" t="s">
        <v>231</v>
      </c>
      <c r="C164" s="3" t="s">
        <v>232</v>
      </c>
      <c r="D164" s="3" t="s">
        <v>233</v>
      </c>
      <c r="E164" s="22"/>
      <c r="F164" s="22"/>
      <c r="G164" s="22"/>
      <c r="H164" s="22"/>
      <c r="I164" s="22"/>
      <c r="J164" s="22"/>
      <c r="K164" s="3"/>
      <c r="L164" s="22">
        <v>2</v>
      </c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>
        <f t="shared" si="19"/>
        <v>2</v>
      </c>
      <c r="Z164" s="10">
        <v>6</v>
      </c>
    </row>
    <row r="165" spans="1:26" x14ac:dyDescent="0.25">
      <c r="A165" s="3">
        <v>162</v>
      </c>
      <c r="B165" s="3" t="s">
        <v>64</v>
      </c>
      <c r="C165" s="3" t="s">
        <v>65</v>
      </c>
      <c r="D165" s="3" t="s">
        <v>41</v>
      </c>
      <c r="E165" s="3">
        <v>0.5</v>
      </c>
      <c r="F165" s="22"/>
      <c r="G165" s="22"/>
      <c r="H165" s="22"/>
      <c r="I165" s="22"/>
      <c r="J165" s="22"/>
      <c r="K165" s="22"/>
      <c r="L165" s="22"/>
      <c r="M165" s="22">
        <v>1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>
        <f t="shared" si="19"/>
        <v>1.5</v>
      </c>
      <c r="Z165" s="10">
        <v>7</v>
      </c>
    </row>
    <row r="166" spans="1:26" ht="15.75" thickBot="1" x14ac:dyDescent="0.3">
      <c r="A166" s="3">
        <v>172</v>
      </c>
      <c r="B166" s="3" t="s">
        <v>62</v>
      </c>
      <c r="C166" s="3" t="s">
        <v>315</v>
      </c>
      <c r="D166" s="3" t="s">
        <v>250</v>
      </c>
      <c r="E166" s="3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>
        <v>1</v>
      </c>
      <c r="U166" s="22"/>
      <c r="V166" s="22"/>
      <c r="W166" s="22"/>
      <c r="X166" s="22"/>
      <c r="Y166" s="22">
        <f t="shared" si="19"/>
        <v>1</v>
      </c>
      <c r="Z166" s="10">
        <v>8</v>
      </c>
    </row>
    <row r="167" spans="1:26" ht="16.5" thickTop="1" thickBot="1" x14ac:dyDescent="0.3">
      <c r="E167" s="23">
        <f>SUM(E159:E166)</f>
        <v>3</v>
      </c>
      <c r="F167" s="23">
        <f t="shared" ref="F167:V167" si="20">SUM(F159:F166)</f>
        <v>6</v>
      </c>
      <c r="G167" s="23">
        <f t="shared" si="20"/>
        <v>6</v>
      </c>
      <c r="H167" s="23">
        <f t="shared" si="20"/>
        <v>6</v>
      </c>
      <c r="I167" s="23">
        <f t="shared" si="20"/>
        <v>6</v>
      </c>
      <c r="J167" s="23">
        <f t="shared" si="20"/>
        <v>6</v>
      </c>
      <c r="K167" s="23">
        <f t="shared" si="20"/>
        <v>3</v>
      </c>
      <c r="L167" s="23">
        <f t="shared" si="20"/>
        <v>6</v>
      </c>
      <c r="M167" s="23">
        <f t="shared" si="20"/>
        <v>6</v>
      </c>
      <c r="N167" s="23">
        <f t="shared" si="20"/>
        <v>6</v>
      </c>
      <c r="O167" s="23">
        <f t="shared" si="20"/>
        <v>6</v>
      </c>
      <c r="P167" s="23">
        <f t="shared" si="20"/>
        <v>6</v>
      </c>
      <c r="Q167" s="23">
        <f t="shared" si="20"/>
        <v>3</v>
      </c>
      <c r="R167" s="23">
        <f t="shared" si="20"/>
        <v>6</v>
      </c>
      <c r="S167" s="23">
        <f t="shared" si="20"/>
        <v>2.5</v>
      </c>
      <c r="T167" s="23">
        <f t="shared" si="20"/>
        <v>2.5</v>
      </c>
      <c r="U167" s="23">
        <f t="shared" si="20"/>
        <v>2.5</v>
      </c>
      <c r="V167" s="23">
        <f t="shared" si="20"/>
        <v>2.5</v>
      </c>
      <c r="W167" s="23"/>
      <c r="X167" s="23"/>
      <c r="Y167" s="23">
        <f>SUM(Y159:Y166)</f>
        <v>85</v>
      </c>
      <c r="Z167" s="21">
        <f>SUM(E169:E172)</f>
        <v>3</v>
      </c>
    </row>
    <row r="168" spans="1:26" ht="30.75" thickTop="1" x14ac:dyDescent="0.25">
      <c r="A168" s="19" t="s">
        <v>19</v>
      </c>
      <c r="B168" s="110" t="s">
        <v>20</v>
      </c>
      <c r="C168" s="110"/>
      <c r="D168" s="20" t="s">
        <v>18</v>
      </c>
      <c r="E168" s="17">
        <v>41374</v>
      </c>
      <c r="F168" s="33">
        <v>41381</v>
      </c>
      <c r="G168" s="33">
        <f t="shared" ref="G168:V168" si="21">+F168+7</f>
        <v>41388</v>
      </c>
      <c r="H168" s="33">
        <f t="shared" si="21"/>
        <v>41395</v>
      </c>
      <c r="I168" s="33">
        <f t="shared" si="21"/>
        <v>41402</v>
      </c>
      <c r="J168" s="33">
        <f t="shared" si="21"/>
        <v>41409</v>
      </c>
      <c r="K168" s="33">
        <f t="shared" si="21"/>
        <v>41416</v>
      </c>
      <c r="L168" s="33">
        <f t="shared" si="21"/>
        <v>41423</v>
      </c>
      <c r="M168" s="33">
        <f t="shared" si="21"/>
        <v>41430</v>
      </c>
      <c r="N168" s="33">
        <f t="shared" si="21"/>
        <v>41437</v>
      </c>
      <c r="O168" s="33">
        <f t="shared" si="21"/>
        <v>41444</v>
      </c>
      <c r="P168" s="33">
        <f t="shared" si="21"/>
        <v>41451</v>
      </c>
      <c r="Q168" s="33">
        <f t="shared" si="21"/>
        <v>41458</v>
      </c>
      <c r="R168" s="33">
        <f t="shared" si="21"/>
        <v>41465</v>
      </c>
      <c r="S168" s="33">
        <f t="shared" si="21"/>
        <v>41472</v>
      </c>
      <c r="T168" s="33">
        <f t="shared" si="21"/>
        <v>41479</v>
      </c>
      <c r="U168" s="33">
        <f t="shared" si="21"/>
        <v>41486</v>
      </c>
      <c r="V168" s="33">
        <f t="shared" si="21"/>
        <v>41493</v>
      </c>
      <c r="W168" s="33"/>
      <c r="X168" s="33"/>
      <c r="Y168" s="18" t="s">
        <v>13</v>
      </c>
      <c r="Z168" s="9" t="s">
        <v>17</v>
      </c>
    </row>
    <row r="169" spans="1:26" x14ac:dyDescent="0.25">
      <c r="A169" s="1" t="s">
        <v>66</v>
      </c>
      <c r="B169" s="1"/>
    </row>
    <row r="170" spans="1:26" x14ac:dyDescent="0.25">
      <c r="A170" s="3">
        <v>170</v>
      </c>
      <c r="B170" s="3" t="s">
        <v>67</v>
      </c>
      <c r="C170" s="3" t="s">
        <v>68</v>
      </c>
      <c r="D170" s="3" t="s">
        <v>145</v>
      </c>
      <c r="E170" s="3">
        <v>1.5</v>
      </c>
      <c r="F170" s="22">
        <v>3</v>
      </c>
      <c r="G170" s="3">
        <v>1.5</v>
      </c>
      <c r="H170" s="3">
        <v>1.5</v>
      </c>
      <c r="I170" s="22">
        <v>3</v>
      </c>
      <c r="J170" s="3">
        <v>1.5</v>
      </c>
      <c r="K170" s="22">
        <v>3</v>
      </c>
      <c r="L170" s="3">
        <v>1.5</v>
      </c>
      <c r="M170" s="3">
        <v>1.5</v>
      </c>
      <c r="N170" s="3">
        <v>1.5</v>
      </c>
      <c r="O170" s="3">
        <v>1.5</v>
      </c>
      <c r="P170" s="22"/>
      <c r="Q170" s="22">
        <v>3</v>
      </c>
      <c r="R170" s="3">
        <v>1.5</v>
      </c>
      <c r="S170" s="3"/>
      <c r="T170" s="3"/>
      <c r="U170" s="3">
        <v>1.5</v>
      </c>
      <c r="V170" s="3">
        <v>1.5</v>
      </c>
      <c r="W170" s="3"/>
      <c r="X170" s="3"/>
      <c r="Y170" s="22">
        <f>SUM(E170:X170)</f>
        <v>28.5</v>
      </c>
      <c r="Z170" s="3">
        <v>1</v>
      </c>
    </row>
    <row r="171" spans="1:26" x14ac:dyDescent="0.25">
      <c r="A171" s="3">
        <v>168</v>
      </c>
      <c r="B171" s="3" t="s">
        <v>280</v>
      </c>
      <c r="C171" s="3" t="s">
        <v>72</v>
      </c>
      <c r="D171" s="3" t="s">
        <v>41</v>
      </c>
      <c r="E171" s="3">
        <v>0.5</v>
      </c>
      <c r="F171" s="22"/>
      <c r="G171" s="22">
        <v>1</v>
      </c>
      <c r="H171" s="22">
        <v>1</v>
      </c>
      <c r="I171" s="22">
        <v>2</v>
      </c>
      <c r="J171" s="22">
        <v>1</v>
      </c>
      <c r="K171" s="22"/>
      <c r="L171" s="22">
        <v>1</v>
      </c>
      <c r="M171" s="22"/>
      <c r="N171" s="22"/>
      <c r="O171" s="22">
        <v>1</v>
      </c>
      <c r="P171" s="3">
        <v>1.5</v>
      </c>
      <c r="Q171" s="22">
        <v>2</v>
      </c>
      <c r="R171" s="22">
        <v>1</v>
      </c>
      <c r="S171" s="3">
        <v>1.5</v>
      </c>
      <c r="T171" s="3">
        <v>1.5</v>
      </c>
      <c r="U171" s="3"/>
      <c r="V171" s="22">
        <v>1</v>
      </c>
      <c r="W171" s="3"/>
      <c r="X171" s="22"/>
      <c r="Y171" s="22">
        <f t="shared" ref="Y171:Y176" si="22">SUM(E171:X171)</f>
        <v>16</v>
      </c>
      <c r="Z171" s="10">
        <v>2</v>
      </c>
    </row>
    <row r="172" spans="1:26" x14ac:dyDescent="0.25">
      <c r="A172" s="3">
        <v>169</v>
      </c>
      <c r="B172" s="3" t="s">
        <v>69</v>
      </c>
      <c r="C172" s="3" t="s">
        <v>70</v>
      </c>
      <c r="D172" s="3" t="s">
        <v>71</v>
      </c>
      <c r="E172" s="22">
        <v>1</v>
      </c>
      <c r="F172" s="22">
        <v>2</v>
      </c>
      <c r="G172" s="22"/>
      <c r="H172" s="22"/>
      <c r="I172" s="22"/>
      <c r="J172" s="22"/>
      <c r="K172" s="22">
        <v>1</v>
      </c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>
        <f t="shared" si="22"/>
        <v>4</v>
      </c>
      <c r="Z172" s="10" t="s">
        <v>14</v>
      </c>
    </row>
    <row r="173" spans="1:26" x14ac:dyDescent="0.25">
      <c r="A173" s="3">
        <v>171</v>
      </c>
      <c r="B173" s="3" t="s">
        <v>164</v>
      </c>
      <c r="C173" s="3" t="s">
        <v>165</v>
      </c>
      <c r="D173" s="3" t="s">
        <v>166</v>
      </c>
      <c r="E173" s="22"/>
      <c r="F173" s="22"/>
      <c r="G173" s="3">
        <v>0.5</v>
      </c>
      <c r="H173" s="22"/>
      <c r="I173" s="22">
        <v>1</v>
      </c>
      <c r="J173" s="22"/>
      <c r="K173" s="22"/>
      <c r="L173" s="22"/>
      <c r="M173" s="22"/>
      <c r="N173" s="22">
        <v>1</v>
      </c>
      <c r="O173" s="3">
        <v>0.5</v>
      </c>
      <c r="P173" s="22"/>
      <c r="Q173" s="22"/>
      <c r="R173" s="22"/>
      <c r="S173" s="22">
        <v>1</v>
      </c>
      <c r="T173" s="22"/>
      <c r="U173" s="22"/>
      <c r="V173" s="22"/>
      <c r="W173" s="22"/>
      <c r="X173" s="22"/>
      <c r="Y173" s="22">
        <f t="shared" si="22"/>
        <v>4</v>
      </c>
      <c r="Z173" s="10" t="s">
        <v>14</v>
      </c>
    </row>
    <row r="174" spans="1:26" x14ac:dyDescent="0.25">
      <c r="A174" s="3">
        <v>165</v>
      </c>
      <c r="B174" s="3" t="s">
        <v>77</v>
      </c>
      <c r="C174" s="3" t="s">
        <v>242</v>
      </c>
      <c r="D174" s="3" t="s">
        <v>141</v>
      </c>
      <c r="E174" s="22"/>
      <c r="F174" s="22"/>
      <c r="G174" s="3"/>
      <c r="H174" s="22"/>
      <c r="I174" s="22"/>
      <c r="J174" s="22"/>
      <c r="K174" s="22"/>
      <c r="M174" s="22">
        <v>1</v>
      </c>
      <c r="N174" s="22"/>
      <c r="O174" s="22"/>
      <c r="P174" s="22">
        <v>1</v>
      </c>
      <c r="Q174" s="22">
        <v>1</v>
      </c>
      <c r="R174" s="22"/>
      <c r="S174" s="22"/>
      <c r="T174" s="22"/>
      <c r="U174" s="22"/>
      <c r="V174" s="22"/>
      <c r="W174" s="22"/>
      <c r="X174" s="22"/>
      <c r="Y174" s="22">
        <f t="shared" si="22"/>
        <v>3</v>
      </c>
      <c r="Z174" s="10">
        <v>5</v>
      </c>
    </row>
    <row r="175" spans="1:26" x14ac:dyDescent="0.25">
      <c r="A175" s="3">
        <v>174</v>
      </c>
      <c r="B175" s="3" t="s">
        <v>217</v>
      </c>
      <c r="C175" s="3" t="s">
        <v>234</v>
      </c>
      <c r="D175" s="3" t="s">
        <v>250</v>
      </c>
      <c r="E175" s="22"/>
      <c r="F175" s="22"/>
      <c r="G175" s="22"/>
      <c r="H175" s="22"/>
      <c r="I175" s="22"/>
      <c r="J175" s="22"/>
      <c r="K175" s="22">
        <v>2</v>
      </c>
      <c r="L175" s="3">
        <v>0.5</v>
      </c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>
        <f t="shared" si="22"/>
        <v>2.5</v>
      </c>
      <c r="Z175" s="10">
        <v>6</v>
      </c>
    </row>
    <row r="176" spans="1:26" ht="15.75" thickBot="1" x14ac:dyDescent="0.3">
      <c r="A176" s="3">
        <v>164</v>
      </c>
      <c r="B176" s="3" t="s">
        <v>156</v>
      </c>
      <c r="C176" s="3" t="s">
        <v>142</v>
      </c>
      <c r="D176" s="3" t="s">
        <v>250</v>
      </c>
      <c r="E176" s="22"/>
      <c r="F176" s="22">
        <v>1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>
        <f t="shared" si="22"/>
        <v>1</v>
      </c>
      <c r="Z176" s="10">
        <v>7</v>
      </c>
    </row>
    <row r="177" spans="1:37" ht="16.5" thickTop="1" thickBot="1" x14ac:dyDescent="0.3">
      <c r="E177" s="23">
        <f t="shared" ref="E177:Y177" si="23">SUM(E170:E176)</f>
        <v>3</v>
      </c>
      <c r="F177" s="23">
        <f t="shared" si="23"/>
        <v>6</v>
      </c>
      <c r="G177" s="23">
        <f t="shared" si="23"/>
        <v>3</v>
      </c>
      <c r="H177" s="23">
        <f t="shared" si="23"/>
        <v>2.5</v>
      </c>
      <c r="I177" s="23">
        <f t="shared" si="23"/>
        <v>6</v>
      </c>
      <c r="J177" s="23">
        <f t="shared" si="23"/>
        <v>2.5</v>
      </c>
      <c r="K177" s="23">
        <f t="shared" si="23"/>
        <v>6</v>
      </c>
      <c r="L177" s="23">
        <f t="shared" si="23"/>
        <v>3</v>
      </c>
      <c r="M177" s="23">
        <f t="shared" si="23"/>
        <v>2.5</v>
      </c>
      <c r="N177" s="23">
        <f t="shared" si="23"/>
        <v>2.5</v>
      </c>
      <c r="O177" s="23">
        <f t="shared" si="23"/>
        <v>3</v>
      </c>
      <c r="P177" s="23">
        <f t="shared" si="23"/>
        <v>2.5</v>
      </c>
      <c r="Q177" s="23">
        <f t="shared" si="23"/>
        <v>6</v>
      </c>
      <c r="R177" s="23">
        <f t="shared" si="23"/>
        <v>2.5</v>
      </c>
      <c r="S177" s="23">
        <f t="shared" si="23"/>
        <v>2.5</v>
      </c>
      <c r="T177" s="23">
        <f t="shared" si="23"/>
        <v>1.5</v>
      </c>
      <c r="U177" s="23">
        <f t="shared" si="23"/>
        <v>1.5</v>
      </c>
      <c r="V177" s="23">
        <f t="shared" si="23"/>
        <v>2.5</v>
      </c>
      <c r="W177" s="23"/>
      <c r="X177" s="23"/>
      <c r="Y177" s="23">
        <f t="shared" si="23"/>
        <v>59</v>
      </c>
      <c r="Z177" s="21">
        <f>SUM(E201:E208)</f>
        <v>3</v>
      </c>
    </row>
    <row r="178" spans="1:37" ht="15.75" thickTop="1" x14ac:dyDescent="0.25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37" x14ac:dyDescent="0.25">
      <c r="Y179" s="25"/>
      <c r="Z179" s="25"/>
    </row>
    <row r="180" spans="1:37" ht="15.75" x14ac:dyDescent="0.25">
      <c r="A180" s="111" t="s">
        <v>261</v>
      </c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</row>
    <row r="181" spans="1:37" ht="15.75" x14ac:dyDescent="0.25">
      <c r="A181" s="111" t="s">
        <v>326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</row>
    <row r="182" spans="1:37" ht="15.75" x14ac:dyDescent="0.25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103"/>
      <c r="V182" s="103"/>
      <c r="W182" s="103"/>
      <c r="X182" s="97"/>
      <c r="Y182" s="97"/>
      <c r="Z182" s="97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</row>
    <row r="183" spans="1:37" ht="15.75" customHeight="1" x14ac:dyDescent="0.25">
      <c r="B183" s="11"/>
      <c r="C183" s="11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spans="1:37" ht="15.75" x14ac:dyDescent="0.25">
      <c r="A184" s="13" t="s">
        <v>22</v>
      </c>
      <c r="B184" s="14"/>
      <c r="C184" s="14"/>
      <c r="D184" s="14"/>
      <c r="E184" s="14"/>
      <c r="F184" s="14"/>
      <c r="G184" s="14"/>
      <c r="H184" s="14"/>
      <c r="I184" s="14"/>
      <c r="Y184" s="15" t="s">
        <v>23</v>
      </c>
    </row>
    <row r="185" spans="1:37" ht="15.75" x14ac:dyDescent="0.25">
      <c r="A185" s="13"/>
      <c r="B185" s="14"/>
      <c r="C185" s="14"/>
      <c r="D185" s="14"/>
      <c r="E185" s="14"/>
      <c r="F185" s="14"/>
      <c r="G185" s="14"/>
      <c r="H185" s="14"/>
      <c r="I185" s="14"/>
      <c r="Y185" s="15"/>
    </row>
    <row r="186" spans="1:37" ht="15.75" x14ac:dyDescent="0.25">
      <c r="A186" s="13"/>
      <c r="B186" s="14"/>
      <c r="C186" s="14"/>
      <c r="D186" s="14"/>
      <c r="E186" s="14"/>
      <c r="F186" s="14"/>
      <c r="G186" s="14"/>
      <c r="H186" s="14"/>
      <c r="I186" s="14"/>
      <c r="Y186" s="15"/>
    </row>
    <row r="187" spans="1:37" ht="15.75" x14ac:dyDescent="0.25">
      <c r="A187" s="13"/>
      <c r="B187" s="14"/>
      <c r="C187" s="14"/>
      <c r="D187" s="14"/>
      <c r="E187" s="14"/>
      <c r="F187" s="14"/>
      <c r="G187" s="14"/>
      <c r="H187" s="14"/>
      <c r="I187" s="14"/>
      <c r="Y187" s="15"/>
    </row>
    <row r="188" spans="1:37" ht="15.75" x14ac:dyDescent="0.25">
      <c r="A188" s="13"/>
      <c r="B188" s="14"/>
      <c r="C188" s="14"/>
      <c r="D188" s="14"/>
      <c r="E188" s="14"/>
      <c r="F188" s="14"/>
      <c r="G188" s="14"/>
      <c r="H188" s="14"/>
      <c r="I188" s="14"/>
      <c r="Y188" s="15"/>
    </row>
    <row r="189" spans="1:37" ht="15.75" x14ac:dyDescent="0.25">
      <c r="A189" s="13"/>
      <c r="B189" s="14"/>
      <c r="C189" s="14"/>
      <c r="D189" s="14"/>
      <c r="E189" s="14"/>
      <c r="F189" s="14"/>
      <c r="G189" s="14"/>
      <c r="H189" s="14"/>
      <c r="I189" s="14"/>
      <c r="Y189" s="15"/>
    </row>
    <row r="190" spans="1:37" ht="15.75" x14ac:dyDescent="0.25">
      <c r="A190" s="13"/>
      <c r="B190" s="14"/>
      <c r="C190" s="14"/>
      <c r="D190" s="14"/>
      <c r="E190" s="14"/>
      <c r="F190" s="14"/>
      <c r="G190" s="14"/>
      <c r="H190" s="14"/>
      <c r="I190" s="14"/>
      <c r="Y190" s="15"/>
    </row>
    <row r="191" spans="1:37" ht="15.75" x14ac:dyDescent="0.25">
      <c r="A191" s="13"/>
      <c r="B191" s="14"/>
      <c r="C191" s="14"/>
      <c r="D191" s="14"/>
      <c r="E191" s="14"/>
      <c r="F191" s="14"/>
      <c r="G191" s="14"/>
      <c r="H191" s="14"/>
      <c r="I191" s="14"/>
      <c r="Y191" s="15"/>
    </row>
    <row r="192" spans="1:37" ht="20.25" x14ac:dyDescent="0.3">
      <c r="A192" s="108" t="s">
        <v>16</v>
      </c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spans="1:27" x14ac:dyDescent="0.25">
      <c r="A193" s="109" t="s">
        <v>15</v>
      </c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7" x14ac:dyDescent="0.25">
      <c r="A194" s="8"/>
      <c r="B194" s="8"/>
      <c r="C194" s="8"/>
      <c r="D194" s="8"/>
      <c r="E194" s="8"/>
      <c r="F194" s="8"/>
      <c r="G194" s="39"/>
      <c r="H194" s="39"/>
      <c r="I194" s="8"/>
      <c r="J194" s="8"/>
      <c r="K194" s="8"/>
      <c r="L194" s="8"/>
      <c r="M194" s="65"/>
      <c r="N194" s="65"/>
      <c r="O194" s="8"/>
      <c r="P194" s="85"/>
      <c r="Q194" s="73"/>
      <c r="R194" s="8"/>
      <c r="S194" s="98"/>
      <c r="T194" s="98"/>
      <c r="U194" s="104"/>
      <c r="V194" s="104"/>
      <c r="W194" s="104"/>
      <c r="X194" s="98"/>
      <c r="Y194" s="8"/>
      <c r="Z194" s="8"/>
    </row>
    <row r="195" spans="1:27" x14ac:dyDescent="0.25">
      <c r="A195" s="8"/>
      <c r="B195" s="8"/>
      <c r="C195" s="8"/>
      <c r="D195" s="8"/>
      <c r="E195" s="8"/>
      <c r="F195" s="8"/>
      <c r="G195" s="39"/>
      <c r="H195" s="39"/>
      <c r="I195" s="8"/>
      <c r="J195" s="8"/>
      <c r="K195" s="8"/>
      <c r="L195" s="8"/>
      <c r="M195" s="65"/>
      <c r="N195" s="65"/>
      <c r="O195" s="8"/>
      <c r="P195" s="85"/>
      <c r="Q195" s="73"/>
      <c r="R195" s="8"/>
      <c r="S195" s="98"/>
      <c r="T195" s="98"/>
      <c r="U195" s="104"/>
      <c r="V195" s="104"/>
      <c r="W195" s="104"/>
      <c r="X195" s="98"/>
      <c r="Y195" s="8"/>
      <c r="Z195" s="8"/>
    </row>
    <row r="196" spans="1:27" x14ac:dyDescent="0.25">
      <c r="A196" s="8"/>
      <c r="B196" s="8"/>
      <c r="C196" s="8"/>
      <c r="D196" s="8"/>
      <c r="E196" s="8"/>
      <c r="F196" s="8"/>
      <c r="G196" s="39"/>
      <c r="H196" s="39"/>
      <c r="I196" s="8"/>
      <c r="J196" s="8"/>
      <c r="K196" s="8"/>
      <c r="L196" s="8"/>
      <c r="M196" s="65"/>
      <c r="N196" s="65"/>
      <c r="O196" s="8"/>
      <c r="P196" s="85"/>
      <c r="Q196" s="73"/>
      <c r="R196" s="8"/>
      <c r="S196" s="98"/>
      <c r="T196" s="98"/>
      <c r="U196" s="104"/>
      <c r="V196" s="104"/>
      <c r="W196" s="104"/>
      <c r="X196" s="98"/>
      <c r="Y196" s="8"/>
      <c r="Z196" s="8"/>
    </row>
    <row r="197" spans="1:27" x14ac:dyDescent="0.25">
      <c r="A197" s="8"/>
      <c r="B197" s="8"/>
      <c r="C197" s="8"/>
      <c r="D197" s="8"/>
      <c r="E197" s="8"/>
      <c r="F197" s="8"/>
      <c r="G197" s="39"/>
      <c r="H197" s="39"/>
      <c r="I197" s="8"/>
      <c r="J197" s="8"/>
      <c r="K197" s="8"/>
      <c r="L197" s="8"/>
      <c r="M197" s="65"/>
      <c r="N197" s="65"/>
      <c r="O197" s="8"/>
      <c r="P197" s="85"/>
      <c r="Q197" s="73"/>
      <c r="R197" s="8"/>
      <c r="S197" s="98"/>
      <c r="T197" s="98"/>
      <c r="U197" s="104"/>
      <c r="V197" s="104"/>
      <c r="W197" s="104"/>
      <c r="X197" s="98"/>
      <c r="Y197" s="8"/>
      <c r="Z197" s="8"/>
    </row>
    <row r="198" spans="1:27" x14ac:dyDescent="0.25">
      <c r="A198" s="8"/>
      <c r="B198" s="8"/>
      <c r="C198" s="8"/>
      <c r="D198" s="8"/>
      <c r="E198" s="8"/>
      <c r="F198" s="8"/>
      <c r="G198" s="39"/>
      <c r="H198" s="39"/>
      <c r="I198" s="8"/>
      <c r="J198" s="8"/>
      <c r="K198" s="8"/>
      <c r="L198" s="8"/>
      <c r="M198" s="65"/>
      <c r="N198" s="65"/>
      <c r="O198" s="8"/>
      <c r="P198" s="85"/>
      <c r="Q198" s="73"/>
      <c r="R198" s="8"/>
      <c r="S198" s="98"/>
      <c r="T198" s="98"/>
      <c r="U198" s="104"/>
      <c r="V198" s="104"/>
      <c r="W198" s="104"/>
      <c r="X198" s="98"/>
      <c r="Y198" s="8"/>
      <c r="Z198" s="8"/>
    </row>
    <row r="199" spans="1:27" x14ac:dyDescent="0.25">
      <c r="A199" s="8"/>
      <c r="B199" s="8"/>
      <c r="C199" s="8"/>
      <c r="D199" s="8"/>
      <c r="E199" s="8"/>
      <c r="F199" s="8"/>
      <c r="G199" s="39"/>
      <c r="H199" s="39"/>
      <c r="I199" s="8"/>
      <c r="J199" s="8"/>
      <c r="K199" s="8"/>
      <c r="L199" s="8"/>
      <c r="M199" s="65"/>
      <c r="N199" s="65"/>
      <c r="O199" s="8"/>
      <c r="P199" s="85"/>
      <c r="Q199" s="73"/>
      <c r="R199" s="8"/>
      <c r="S199" s="98"/>
      <c r="T199" s="98"/>
      <c r="U199" s="104"/>
      <c r="V199" s="104"/>
      <c r="W199" s="104"/>
      <c r="X199" s="98"/>
      <c r="Y199" s="8"/>
      <c r="Z199" s="8"/>
    </row>
    <row r="200" spans="1:27" ht="30" x14ac:dyDescent="0.25">
      <c r="A200" s="19" t="s">
        <v>19</v>
      </c>
      <c r="B200" s="110" t="s">
        <v>20</v>
      </c>
      <c r="C200" s="110"/>
      <c r="D200" s="20" t="s">
        <v>18</v>
      </c>
      <c r="E200" s="17">
        <v>41374</v>
      </c>
      <c r="F200" s="33">
        <v>41381</v>
      </c>
      <c r="G200" s="33">
        <f t="shared" ref="G200:V200" si="24">+F200+7</f>
        <v>41388</v>
      </c>
      <c r="H200" s="33">
        <f t="shared" si="24"/>
        <v>41395</v>
      </c>
      <c r="I200" s="33">
        <f t="shared" si="24"/>
        <v>41402</v>
      </c>
      <c r="J200" s="33">
        <f t="shared" si="24"/>
        <v>41409</v>
      </c>
      <c r="K200" s="33">
        <f t="shared" si="24"/>
        <v>41416</v>
      </c>
      <c r="L200" s="33">
        <f t="shared" si="24"/>
        <v>41423</v>
      </c>
      <c r="M200" s="33">
        <f t="shared" si="24"/>
        <v>41430</v>
      </c>
      <c r="N200" s="33">
        <f t="shared" si="24"/>
        <v>41437</v>
      </c>
      <c r="O200" s="33">
        <f t="shared" si="24"/>
        <v>41444</v>
      </c>
      <c r="P200" s="33">
        <f t="shared" si="24"/>
        <v>41451</v>
      </c>
      <c r="Q200" s="33">
        <f t="shared" si="24"/>
        <v>41458</v>
      </c>
      <c r="R200" s="33">
        <f t="shared" si="24"/>
        <v>41465</v>
      </c>
      <c r="S200" s="33">
        <f t="shared" si="24"/>
        <v>41472</v>
      </c>
      <c r="T200" s="33">
        <f t="shared" si="24"/>
        <v>41479</v>
      </c>
      <c r="U200" s="33">
        <f t="shared" si="24"/>
        <v>41486</v>
      </c>
      <c r="V200" s="33">
        <f t="shared" si="24"/>
        <v>41493</v>
      </c>
      <c r="W200" s="33"/>
      <c r="X200" s="33"/>
      <c r="Y200" s="18" t="s">
        <v>13</v>
      </c>
      <c r="Z200" s="9" t="s">
        <v>17</v>
      </c>
    </row>
    <row r="201" spans="1:27" x14ac:dyDescent="0.25">
      <c r="A201" s="1" t="s">
        <v>73</v>
      </c>
      <c r="B201" s="1"/>
    </row>
    <row r="202" spans="1:27" x14ac:dyDescent="0.25">
      <c r="A202" s="3">
        <v>181</v>
      </c>
      <c r="B202" s="3" t="s">
        <v>74</v>
      </c>
      <c r="C202" s="3" t="s">
        <v>51</v>
      </c>
      <c r="D202" s="3" t="s">
        <v>145</v>
      </c>
      <c r="E202" s="22">
        <v>1</v>
      </c>
      <c r="F202" s="3">
        <v>1.5</v>
      </c>
      <c r="G202" s="3">
        <v>1.5</v>
      </c>
      <c r="H202" s="3">
        <v>1.5</v>
      </c>
      <c r="I202" s="3">
        <v>1.5</v>
      </c>
      <c r="J202" s="3">
        <v>1.5</v>
      </c>
      <c r="K202" s="3">
        <v>1.5</v>
      </c>
      <c r="L202" s="3">
        <v>1.5</v>
      </c>
      <c r="M202" s="22">
        <v>1</v>
      </c>
      <c r="N202" s="3">
        <v>1.5</v>
      </c>
      <c r="O202" s="3">
        <v>1.5</v>
      </c>
      <c r="P202" s="22">
        <v>3</v>
      </c>
      <c r="Q202" s="3">
        <v>1.5</v>
      </c>
      <c r="R202" s="22">
        <v>3</v>
      </c>
      <c r="S202" s="22">
        <v>3</v>
      </c>
      <c r="T202" s="22">
        <v>3</v>
      </c>
      <c r="U202" s="3">
        <v>1.5</v>
      </c>
      <c r="V202" s="22">
        <v>3</v>
      </c>
      <c r="W202" s="22"/>
      <c r="X202" s="22"/>
      <c r="Y202" s="86">
        <f>SUM(E202:X202)</f>
        <v>33.5</v>
      </c>
      <c r="Z202" s="3">
        <v>1</v>
      </c>
    </row>
    <row r="203" spans="1:27" x14ac:dyDescent="0.25">
      <c r="A203" s="37">
        <v>186</v>
      </c>
      <c r="B203" s="3" t="s">
        <v>57</v>
      </c>
      <c r="C203" s="3" t="s">
        <v>208</v>
      </c>
      <c r="D203" s="3" t="s">
        <v>45</v>
      </c>
      <c r="E203" s="3"/>
      <c r="F203" s="22"/>
      <c r="G203" s="22"/>
      <c r="H203" s="22"/>
      <c r="I203" s="22"/>
      <c r="J203" s="22">
        <v>1</v>
      </c>
      <c r="K203" s="22">
        <v>1</v>
      </c>
      <c r="L203" s="22">
        <v>1</v>
      </c>
      <c r="M203" s="22">
        <v>2</v>
      </c>
      <c r="N203" s="22">
        <v>1</v>
      </c>
      <c r="O203" s="22">
        <v>1</v>
      </c>
      <c r="P203" s="22">
        <v>1</v>
      </c>
      <c r="R203" s="22">
        <v>2</v>
      </c>
      <c r="S203" s="22">
        <v>2</v>
      </c>
      <c r="T203" s="22">
        <v>2</v>
      </c>
      <c r="U203" s="22"/>
      <c r="V203" s="22">
        <v>1</v>
      </c>
      <c r="W203" s="22"/>
      <c r="X203" s="22"/>
      <c r="Y203" s="86">
        <f t="shared" ref="Y203:Y209" si="25">SUM(E203:X203)</f>
        <v>15</v>
      </c>
      <c r="Z203" s="10">
        <v>2</v>
      </c>
    </row>
    <row r="204" spans="1:27" ht="15.75" customHeight="1" x14ac:dyDescent="0.25">
      <c r="A204" s="3">
        <v>182</v>
      </c>
      <c r="B204" s="3" t="s">
        <v>4</v>
      </c>
      <c r="C204" s="3" t="s">
        <v>75</v>
      </c>
      <c r="D204" s="3" t="s">
        <v>139</v>
      </c>
      <c r="E204" s="3">
        <v>0.5</v>
      </c>
      <c r="F204" s="22">
        <v>1</v>
      </c>
      <c r="G204" s="22">
        <v>1</v>
      </c>
      <c r="H204" s="22">
        <v>1</v>
      </c>
      <c r="I204" s="22">
        <v>1</v>
      </c>
      <c r="J204" s="3">
        <v>0.5</v>
      </c>
      <c r="N204" s="3">
        <v>0.5</v>
      </c>
      <c r="Y204" s="86">
        <f t="shared" si="25"/>
        <v>5.5</v>
      </c>
      <c r="Z204" s="10" t="s">
        <v>14</v>
      </c>
    </row>
    <row r="205" spans="1:27" x14ac:dyDescent="0.25">
      <c r="A205" s="3">
        <v>188</v>
      </c>
      <c r="B205" s="3" t="s">
        <v>114</v>
      </c>
      <c r="C205" s="3" t="s">
        <v>241</v>
      </c>
      <c r="D205" s="3" t="s">
        <v>140</v>
      </c>
      <c r="E205" s="3"/>
      <c r="F205" s="22"/>
      <c r="G205" s="22"/>
      <c r="H205" s="22"/>
      <c r="I205" s="22"/>
      <c r="J205" s="3"/>
      <c r="M205" s="22">
        <v>3</v>
      </c>
      <c r="O205" s="3">
        <v>0.5</v>
      </c>
      <c r="P205" s="22">
        <v>2</v>
      </c>
      <c r="Y205" s="86">
        <f t="shared" si="25"/>
        <v>5.5</v>
      </c>
      <c r="Z205" s="10" t="s">
        <v>14</v>
      </c>
    </row>
    <row r="206" spans="1:27" x14ac:dyDescent="0.25">
      <c r="A206" s="37">
        <v>189</v>
      </c>
      <c r="B206" s="3" t="s">
        <v>4</v>
      </c>
      <c r="C206" s="3" t="s">
        <v>123</v>
      </c>
      <c r="D206" s="3" t="s">
        <v>121</v>
      </c>
      <c r="E206" s="3"/>
      <c r="Q206" s="22">
        <v>1</v>
      </c>
      <c r="R206" s="22">
        <v>1</v>
      </c>
      <c r="S206" s="22">
        <v>1</v>
      </c>
      <c r="T206" s="22">
        <v>1</v>
      </c>
      <c r="U206" s="22"/>
      <c r="V206" s="22"/>
      <c r="W206" s="22"/>
      <c r="X206" s="22"/>
      <c r="Y206" s="86">
        <f t="shared" si="25"/>
        <v>4</v>
      </c>
      <c r="Z206" s="10">
        <v>5</v>
      </c>
    </row>
    <row r="207" spans="1:27" x14ac:dyDescent="0.25">
      <c r="A207" s="37">
        <v>193</v>
      </c>
      <c r="B207" s="3" t="s">
        <v>327</v>
      </c>
      <c r="C207" s="3" t="s">
        <v>341</v>
      </c>
      <c r="D207" s="3" t="s">
        <v>328</v>
      </c>
      <c r="E207" s="3"/>
      <c r="Q207" s="22"/>
      <c r="R207" s="22"/>
      <c r="S207" s="22"/>
      <c r="T207" s="22"/>
      <c r="U207" s="22"/>
      <c r="V207" s="22">
        <v>2</v>
      </c>
      <c r="W207" s="22"/>
      <c r="X207" s="22"/>
      <c r="Y207" s="86">
        <f t="shared" si="25"/>
        <v>2</v>
      </c>
      <c r="Z207" s="10">
        <v>6</v>
      </c>
    </row>
    <row r="208" spans="1:27" x14ac:dyDescent="0.25">
      <c r="A208" s="3">
        <v>183</v>
      </c>
      <c r="B208" s="3" t="s">
        <v>60</v>
      </c>
      <c r="C208" s="3" t="s">
        <v>48</v>
      </c>
      <c r="D208" s="3" t="s">
        <v>49</v>
      </c>
      <c r="E208" s="3">
        <v>1.5</v>
      </c>
      <c r="Y208" s="86">
        <f t="shared" si="25"/>
        <v>1.5</v>
      </c>
      <c r="Z208" s="10">
        <v>7</v>
      </c>
      <c r="AA208" s="25"/>
    </row>
    <row r="209" spans="1:37" ht="15.75" thickBot="1" x14ac:dyDescent="0.3">
      <c r="A209" s="37">
        <v>190</v>
      </c>
      <c r="B209" s="3" t="s">
        <v>215</v>
      </c>
      <c r="C209" s="3" t="s">
        <v>123</v>
      </c>
      <c r="D209" s="3" t="s">
        <v>121</v>
      </c>
      <c r="E209" s="3"/>
      <c r="Q209" s="3">
        <v>0.5</v>
      </c>
      <c r="Y209" s="86">
        <f t="shared" si="25"/>
        <v>0.5</v>
      </c>
      <c r="Z209" s="10">
        <v>8</v>
      </c>
    </row>
    <row r="210" spans="1:37" ht="16.5" thickTop="1" thickBot="1" x14ac:dyDescent="0.3">
      <c r="E210" s="23">
        <f>SUM(E202:E209)</f>
        <v>3</v>
      </c>
      <c r="F210" s="23">
        <f t="shared" ref="F210:Y210" si="26">SUM(F202:F209)</f>
        <v>2.5</v>
      </c>
      <c r="G210" s="23">
        <f t="shared" si="26"/>
        <v>2.5</v>
      </c>
      <c r="H210" s="23">
        <f t="shared" si="26"/>
        <v>2.5</v>
      </c>
      <c r="I210" s="23">
        <f t="shared" si="26"/>
        <v>2.5</v>
      </c>
      <c r="J210" s="23">
        <f t="shared" si="26"/>
        <v>3</v>
      </c>
      <c r="K210" s="23">
        <f t="shared" si="26"/>
        <v>2.5</v>
      </c>
      <c r="L210" s="23">
        <f t="shared" si="26"/>
        <v>2.5</v>
      </c>
      <c r="M210" s="23">
        <f t="shared" si="26"/>
        <v>6</v>
      </c>
      <c r="N210" s="23">
        <f t="shared" si="26"/>
        <v>3</v>
      </c>
      <c r="O210" s="23">
        <f t="shared" si="26"/>
        <v>3</v>
      </c>
      <c r="P210" s="23">
        <f t="shared" si="26"/>
        <v>6</v>
      </c>
      <c r="Q210" s="23">
        <f t="shared" si="26"/>
        <v>3</v>
      </c>
      <c r="R210" s="23">
        <f t="shared" si="26"/>
        <v>6</v>
      </c>
      <c r="S210" s="23">
        <f t="shared" si="26"/>
        <v>6</v>
      </c>
      <c r="T210" s="23">
        <f t="shared" si="26"/>
        <v>6</v>
      </c>
      <c r="U210" s="23">
        <f t="shared" si="26"/>
        <v>1.5</v>
      </c>
      <c r="V210" s="23">
        <f t="shared" si="26"/>
        <v>6</v>
      </c>
      <c r="W210" s="23"/>
      <c r="X210" s="23"/>
      <c r="Y210" s="23">
        <f t="shared" si="26"/>
        <v>67.5</v>
      </c>
      <c r="Z210" s="21">
        <f>SUM(E213:E217)</f>
        <v>2.5</v>
      </c>
    </row>
    <row r="211" spans="1:37" ht="15.75" thickTop="1" x14ac:dyDescent="0.25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37" ht="30" x14ac:dyDescent="0.25">
      <c r="A212" s="19" t="s">
        <v>19</v>
      </c>
      <c r="B212" s="110" t="s">
        <v>20</v>
      </c>
      <c r="C212" s="110"/>
      <c r="D212" s="20" t="s">
        <v>18</v>
      </c>
      <c r="E212" s="17">
        <v>41374</v>
      </c>
      <c r="F212" s="33">
        <v>41381</v>
      </c>
      <c r="G212" s="33">
        <f t="shared" ref="G212:V212" si="27">+F212+7</f>
        <v>41388</v>
      </c>
      <c r="H212" s="33">
        <f t="shared" si="27"/>
        <v>41395</v>
      </c>
      <c r="I212" s="33">
        <f t="shared" si="27"/>
        <v>41402</v>
      </c>
      <c r="J212" s="33">
        <f t="shared" si="27"/>
        <v>41409</v>
      </c>
      <c r="K212" s="33">
        <f t="shared" si="27"/>
        <v>41416</v>
      </c>
      <c r="L212" s="33">
        <f t="shared" si="27"/>
        <v>41423</v>
      </c>
      <c r="M212" s="33">
        <f t="shared" si="27"/>
        <v>41430</v>
      </c>
      <c r="N212" s="33">
        <f t="shared" si="27"/>
        <v>41437</v>
      </c>
      <c r="O212" s="33">
        <f t="shared" si="27"/>
        <v>41444</v>
      </c>
      <c r="P212" s="33">
        <f t="shared" si="27"/>
        <v>41451</v>
      </c>
      <c r="Q212" s="33">
        <f t="shared" si="27"/>
        <v>41458</v>
      </c>
      <c r="R212" s="33">
        <f t="shared" si="27"/>
        <v>41465</v>
      </c>
      <c r="S212" s="33">
        <f t="shared" si="27"/>
        <v>41472</v>
      </c>
      <c r="T212" s="33">
        <f t="shared" si="27"/>
        <v>41479</v>
      </c>
      <c r="U212" s="33">
        <f t="shared" si="27"/>
        <v>41486</v>
      </c>
      <c r="V212" s="33">
        <f t="shared" si="27"/>
        <v>41493</v>
      </c>
      <c r="W212" s="33"/>
      <c r="X212" s="33"/>
      <c r="Y212" s="18" t="s">
        <v>13</v>
      </c>
      <c r="Z212" s="9" t="s">
        <v>17</v>
      </c>
    </row>
    <row r="213" spans="1:37" x14ac:dyDescent="0.25">
      <c r="A213" s="1" t="s">
        <v>76</v>
      </c>
      <c r="B213" s="1"/>
    </row>
    <row r="214" spans="1:37" x14ac:dyDescent="0.25">
      <c r="A214" s="3">
        <v>180</v>
      </c>
      <c r="B214" s="3" t="s">
        <v>78</v>
      </c>
      <c r="C214" s="3" t="s">
        <v>63</v>
      </c>
      <c r="D214" s="3" t="s">
        <v>145</v>
      </c>
      <c r="E214" s="22">
        <v>1</v>
      </c>
      <c r="F214" s="22">
        <v>1</v>
      </c>
      <c r="G214" s="3">
        <v>1.5</v>
      </c>
      <c r="H214" s="3">
        <v>1.5</v>
      </c>
      <c r="I214" s="21"/>
      <c r="J214" s="21"/>
      <c r="K214" s="21"/>
      <c r="L214" s="21"/>
      <c r="M214" s="21"/>
      <c r="N214" s="21"/>
      <c r="O214" s="3">
        <v>1.5</v>
      </c>
      <c r="P214" s="21"/>
      <c r="Q214" s="21"/>
      <c r="R214" s="21"/>
      <c r="S214" s="21"/>
      <c r="Y214" s="22">
        <f>SUM(E214:X214)</f>
        <v>6.5</v>
      </c>
      <c r="Z214" s="3">
        <v>1</v>
      </c>
    </row>
    <row r="215" spans="1:37" x14ac:dyDescent="0.25">
      <c r="A215" s="3">
        <v>185</v>
      </c>
      <c r="B215" s="3" t="s">
        <v>77</v>
      </c>
      <c r="C215" s="3" t="s">
        <v>53</v>
      </c>
      <c r="D215" s="3" t="s">
        <v>150</v>
      </c>
      <c r="E215" s="3">
        <v>1.5</v>
      </c>
      <c r="I215" s="21"/>
      <c r="J215" s="21"/>
      <c r="K215" s="21"/>
      <c r="L215" s="21"/>
      <c r="M215" s="21"/>
      <c r="N215" s="21"/>
      <c r="P215" s="21"/>
      <c r="Q215" s="21"/>
      <c r="R215" s="21"/>
      <c r="S215" s="21"/>
      <c r="T215" s="3">
        <v>1.5</v>
      </c>
      <c r="U215" s="3"/>
      <c r="V215" s="22">
        <v>1</v>
      </c>
      <c r="W215" s="3"/>
      <c r="Y215" s="22">
        <f t="shared" ref="Y215:Y217" si="28">SUM(E215:X215)</f>
        <v>4</v>
      </c>
      <c r="Z215" s="10" t="s">
        <v>135</v>
      </c>
    </row>
    <row r="216" spans="1:37" x14ac:dyDescent="0.25">
      <c r="A216" s="3">
        <v>192</v>
      </c>
      <c r="B216" s="3" t="s">
        <v>320</v>
      </c>
      <c r="C216" s="3" t="s">
        <v>61</v>
      </c>
      <c r="D216" s="3" t="s">
        <v>166</v>
      </c>
      <c r="E216" s="3"/>
      <c r="I216" s="21"/>
      <c r="J216" s="21"/>
      <c r="K216" s="21"/>
      <c r="L216" s="21"/>
      <c r="M216" s="21"/>
      <c r="N216" s="21"/>
      <c r="P216" s="21"/>
      <c r="Q216" s="21"/>
      <c r="R216" s="21"/>
      <c r="S216" s="21"/>
      <c r="T216" s="22">
        <v>1</v>
      </c>
      <c r="U216" s="3">
        <v>1.5</v>
      </c>
      <c r="V216" s="3">
        <v>1.5</v>
      </c>
      <c r="W216" s="3"/>
      <c r="Y216" s="22">
        <f t="shared" si="28"/>
        <v>4</v>
      </c>
      <c r="Z216" s="10" t="s">
        <v>135</v>
      </c>
    </row>
    <row r="217" spans="1:37" x14ac:dyDescent="0.25">
      <c r="A217" s="3">
        <v>171</v>
      </c>
      <c r="B217" s="3" t="s">
        <v>157</v>
      </c>
      <c r="C217" s="3" t="s">
        <v>158</v>
      </c>
      <c r="D217" s="3" t="s">
        <v>159</v>
      </c>
      <c r="E217" s="3"/>
      <c r="F217" s="3">
        <v>1.5</v>
      </c>
      <c r="I217" s="21"/>
      <c r="J217" s="21"/>
      <c r="K217" s="21"/>
      <c r="L217" s="21"/>
      <c r="M217" s="21"/>
      <c r="N217" s="21"/>
      <c r="P217" s="21"/>
      <c r="Q217" s="21"/>
      <c r="R217" s="21"/>
      <c r="S217" s="21"/>
      <c r="Y217" s="22">
        <f t="shared" si="28"/>
        <v>1.5</v>
      </c>
      <c r="Z217" s="10">
        <v>4</v>
      </c>
    </row>
    <row r="218" spans="1:37" ht="15.75" thickBot="1" x14ac:dyDescent="0.3">
      <c r="A218" s="3"/>
      <c r="B218" s="3"/>
      <c r="C218" s="3"/>
      <c r="D218" s="3"/>
      <c r="E218" s="3"/>
      <c r="F218" s="3"/>
      <c r="I218" s="21"/>
      <c r="J218" s="21"/>
      <c r="K218" s="21"/>
      <c r="L218" s="21"/>
      <c r="M218" s="21"/>
      <c r="N218" s="21"/>
      <c r="P218" s="21"/>
      <c r="Q218" s="21"/>
      <c r="R218" s="21"/>
      <c r="S218" s="21"/>
      <c r="T218" s="22"/>
      <c r="U218" s="22"/>
      <c r="V218" s="22"/>
      <c r="W218" s="22"/>
      <c r="Y218" s="22"/>
      <c r="Z218" s="10"/>
    </row>
    <row r="219" spans="1:37" ht="17.25" thickTop="1" thickBot="1" x14ac:dyDescent="0.3">
      <c r="E219" s="23">
        <f>SUM(E214:E218)</f>
        <v>2.5</v>
      </c>
      <c r="F219" s="23">
        <f t="shared" ref="F219:V219" si="29">SUM(F214:F218)</f>
        <v>2.5</v>
      </c>
      <c r="G219" s="23">
        <f t="shared" si="29"/>
        <v>1.5</v>
      </c>
      <c r="H219" s="23">
        <f t="shared" si="29"/>
        <v>1.5</v>
      </c>
      <c r="I219" s="23">
        <f t="shared" si="29"/>
        <v>0</v>
      </c>
      <c r="J219" s="23">
        <f t="shared" si="29"/>
        <v>0</v>
      </c>
      <c r="K219" s="23">
        <f t="shared" si="29"/>
        <v>0</v>
      </c>
      <c r="L219" s="23">
        <f t="shared" si="29"/>
        <v>0</v>
      </c>
      <c r="M219" s="23">
        <f t="shared" si="29"/>
        <v>0</v>
      </c>
      <c r="N219" s="23">
        <f t="shared" si="29"/>
        <v>0</v>
      </c>
      <c r="O219" s="23">
        <f t="shared" si="29"/>
        <v>1.5</v>
      </c>
      <c r="P219" s="23">
        <f t="shared" si="29"/>
        <v>0</v>
      </c>
      <c r="Q219" s="23">
        <f t="shared" si="29"/>
        <v>0</v>
      </c>
      <c r="R219" s="23">
        <f t="shared" si="29"/>
        <v>0</v>
      </c>
      <c r="S219" s="23">
        <f t="shared" si="29"/>
        <v>0</v>
      </c>
      <c r="T219" s="23">
        <f t="shared" si="29"/>
        <v>2.5</v>
      </c>
      <c r="U219" s="23">
        <f t="shared" si="29"/>
        <v>1.5</v>
      </c>
      <c r="V219" s="23">
        <f t="shared" si="29"/>
        <v>2.5</v>
      </c>
      <c r="W219" s="23"/>
      <c r="X219" s="23"/>
      <c r="Y219" s="23">
        <f>SUM(Y214:Y218)</f>
        <v>16</v>
      </c>
      <c r="Z219" s="21">
        <f>SUM(E221:E221)</f>
        <v>0</v>
      </c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</row>
    <row r="220" spans="1:37" ht="16.5" thickTop="1" x14ac:dyDescent="0.25"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</row>
    <row r="221" spans="1:37" ht="15.75" customHeight="1" x14ac:dyDescent="0.25">
      <c r="Z221" s="4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</row>
    <row r="222" spans="1:37" ht="15.75" x14ac:dyDescent="0.25">
      <c r="A222" s="111" t="s">
        <v>264</v>
      </c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</row>
    <row r="223" spans="1:37" ht="15.75" x14ac:dyDescent="0.25">
      <c r="A223" s="111" t="s">
        <v>326</v>
      </c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</row>
    <row r="224" spans="1:37" x14ac:dyDescent="0.25">
      <c r="B224" s="11"/>
      <c r="C224" s="11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5" ht="15.75" x14ac:dyDescent="0.25">
      <c r="A225" s="13" t="s">
        <v>22</v>
      </c>
      <c r="B225" s="14"/>
      <c r="C225" s="14"/>
      <c r="D225" s="14"/>
      <c r="E225" s="14"/>
      <c r="F225" s="14"/>
      <c r="G225" s="14"/>
      <c r="H225" s="14"/>
      <c r="I225" s="14"/>
      <c r="Y225" s="15" t="s">
        <v>23</v>
      </c>
    </row>
  </sheetData>
  <mergeCells count="34">
    <mergeCell ref="A100:Z100"/>
    <mergeCell ref="A101:Z101"/>
    <mergeCell ref="A222:Z222"/>
    <mergeCell ref="A223:Z223"/>
    <mergeCell ref="A1:Z1"/>
    <mergeCell ref="A2:Z2"/>
    <mergeCell ref="B200:C200"/>
    <mergeCell ref="B212:C212"/>
    <mergeCell ref="A192:Z192"/>
    <mergeCell ref="A193:Z193"/>
    <mergeCell ref="A180:Z180"/>
    <mergeCell ref="A181:Z181"/>
    <mergeCell ref="A73:Z73"/>
    <mergeCell ref="A31:Z31"/>
    <mergeCell ref="A32:Z32"/>
    <mergeCell ref="B8:C8"/>
    <mergeCell ref="B24:C24"/>
    <mergeCell ref="A43:Z43"/>
    <mergeCell ref="A44:Z44"/>
    <mergeCell ref="B50:C50"/>
    <mergeCell ref="B91:C91"/>
    <mergeCell ref="A72:Z72"/>
    <mergeCell ref="A85:Z85"/>
    <mergeCell ref="A86:Z86"/>
    <mergeCell ref="B168:C168"/>
    <mergeCell ref="A140:Z140"/>
    <mergeCell ref="A141:Z141"/>
    <mergeCell ref="A150:Z150"/>
    <mergeCell ref="A151:Z151"/>
    <mergeCell ref="A108:Z108"/>
    <mergeCell ref="A109:Z109"/>
    <mergeCell ref="B115:C115"/>
    <mergeCell ref="B132:C132"/>
    <mergeCell ref="B157:C157"/>
  </mergeCells>
  <hyperlinks>
    <hyperlink ref="Y34" r:id="rId1"/>
    <hyperlink ref="Y76" r:id="rId2"/>
    <hyperlink ref="Y146" r:id="rId3"/>
    <hyperlink ref="Y184" r:id="rId4"/>
    <hyperlink ref="Y225" r:id="rId5"/>
    <hyperlink ref="Y103" r:id="rId6"/>
  </hyperlinks>
  <printOptions horizontalCentered="1" gridLines="1"/>
  <pageMargins left="0.31496062992125984" right="0.31496062992125984" top="0.27559055118110237" bottom="0.39370078740157483" header="0.11811023622047245" footer="0.11811023622047245"/>
  <pageSetup paperSize="9" scale="83" orientation="landscape" verticalDpi="300" r:id="rId7"/>
  <headerFooter>
    <oddFooter>&amp;R&amp;P of &amp;N</oddFooter>
  </headerFooter>
  <rowBreaks count="1" manualBreakCount="1">
    <brk id="107" max="1638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opLeftCell="A64" workbookViewId="0">
      <selection activeCell="A76" sqref="A76"/>
    </sheetView>
  </sheetViews>
  <sheetFormatPr defaultRowHeight="15" x14ac:dyDescent="0.25"/>
  <cols>
    <col min="1" max="1" width="5.42578125" customWidth="1"/>
    <col min="2" max="2" width="8.7109375" customWidth="1"/>
    <col min="3" max="3" width="11.5703125" customWidth="1"/>
    <col min="4" max="4" width="24.85546875" customWidth="1"/>
    <col min="5" max="5" width="5" customWidth="1"/>
    <col min="6" max="6" width="4.7109375" customWidth="1"/>
    <col min="7" max="7" width="5.7109375" customWidth="1"/>
    <col min="8" max="8" width="6.140625" customWidth="1"/>
    <col min="9" max="9" width="4.85546875" customWidth="1"/>
    <col min="10" max="10" width="5" customWidth="1"/>
    <col min="11" max="11" width="4.7109375" customWidth="1"/>
    <col min="12" max="12" width="4.85546875" customWidth="1"/>
    <col min="13" max="14" width="5.5703125" customWidth="1"/>
    <col min="15" max="17" width="5.28515625" customWidth="1"/>
    <col min="18" max="24" width="4.85546875" customWidth="1"/>
    <col min="25" max="25" width="6.28515625" customWidth="1"/>
    <col min="26" max="26" width="6" bestFit="1" customWidth="1"/>
    <col min="28" max="28" width="8.7109375" customWidth="1"/>
  </cols>
  <sheetData>
    <row r="1" spans="1:27" ht="15.75" x14ac:dyDescent="0.25">
      <c r="A1" s="112" t="str">
        <f>+Juniors!A1</f>
        <v>Litherland Circuit League 2013 Season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62"/>
    </row>
    <row r="2" spans="1:27" x14ac:dyDescent="0.25">
      <c r="A2" s="114" t="str">
        <f>+Juniors!A2</f>
        <v>Sponsored by High on Bikes (www.highonbikescom)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61"/>
    </row>
    <row r="9" spans="1:27" ht="30" x14ac:dyDescent="0.25">
      <c r="A9" s="19" t="s">
        <v>19</v>
      </c>
      <c r="B9" s="110" t="s">
        <v>20</v>
      </c>
      <c r="C9" s="110"/>
      <c r="D9" s="20" t="s">
        <v>18</v>
      </c>
      <c r="E9" s="17">
        <v>41374</v>
      </c>
      <c r="F9" s="33">
        <v>41381</v>
      </c>
      <c r="G9" s="33">
        <f t="shared" ref="G9:V9" si="0">+F9+7</f>
        <v>41388</v>
      </c>
      <c r="H9" s="33">
        <f t="shared" si="0"/>
        <v>41395</v>
      </c>
      <c r="I9" s="33">
        <f t="shared" si="0"/>
        <v>41402</v>
      </c>
      <c r="J9" s="33">
        <f t="shared" si="0"/>
        <v>41409</v>
      </c>
      <c r="K9" s="33">
        <f t="shared" si="0"/>
        <v>41416</v>
      </c>
      <c r="L9" s="33">
        <f t="shared" si="0"/>
        <v>41423</v>
      </c>
      <c r="M9" s="33">
        <f t="shared" si="0"/>
        <v>41430</v>
      </c>
      <c r="N9" s="33">
        <f t="shared" si="0"/>
        <v>41437</v>
      </c>
      <c r="O9" s="33">
        <f t="shared" si="0"/>
        <v>41444</v>
      </c>
      <c r="P9" s="33">
        <f t="shared" si="0"/>
        <v>41451</v>
      </c>
      <c r="Q9" s="33">
        <f t="shared" si="0"/>
        <v>41458</v>
      </c>
      <c r="R9" s="33">
        <f t="shared" si="0"/>
        <v>41465</v>
      </c>
      <c r="S9" s="33">
        <f t="shared" si="0"/>
        <v>41472</v>
      </c>
      <c r="T9" s="33">
        <f t="shared" si="0"/>
        <v>41479</v>
      </c>
      <c r="U9" s="33">
        <f t="shared" si="0"/>
        <v>41486</v>
      </c>
      <c r="V9" s="33">
        <f t="shared" si="0"/>
        <v>41493</v>
      </c>
      <c r="W9" s="33"/>
      <c r="X9" s="33"/>
      <c r="Y9" s="18" t="s">
        <v>13</v>
      </c>
      <c r="Z9" s="9" t="s">
        <v>17</v>
      </c>
    </row>
    <row r="10" spans="1:27" ht="20.100000000000001" customHeight="1" x14ac:dyDescent="0.25">
      <c r="A10" s="113" t="s">
        <v>100</v>
      </c>
      <c r="B10" s="113"/>
      <c r="C10" s="24"/>
      <c r="D10" s="24"/>
      <c r="E10" s="17"/>
      <c r="F10" s="24"/>
      <c r="G10" s="24"/>
      <c r="H10" s="24"/>
      <c r="I10" s="24"/>
      <c r="J10" s="52"/>
      <c r="K10" s="24"/>
      <c r="L10" s="56"/>
      <c r="M10" s="63"/>
      <c r="N10" s="66"/>
      <c r="O10" s="24"/>
      <c r="P10" s="66"/>
      <c r="Q10" s="63"/>
      <c r="R10" s="32"/>
      <c r="S10" s="24"/>
      <c r="T10" s="101"/>
      <c r="U10" s="105"/>
      <c r="V10" s="105"/>
      <c r="W10" s="105"/>
      <c r="X10" s="105"/>
      <c r="Y10" s="18"/>
      <c r="Z10" s="9"/>
    </row>
    <row r="11" spans="1:27" ht="15.75" customHeight="1" x14ac:dyDescent="0.25">
      <c r="A11" s="3">
        <v>401</v>
      </c>
      <c r="B11" s="28" t="s">
        <v>179</v>
      </c>
      <c r="C11" s="28" t="s">
        <v>180</v>
      </c>
      <c r="D11" s="3" t="s">
        <v>136</v>
      </c>
      <c r="E11" s="22"/>
      <c r="H11" s="22">
        <v>3</v>
      </c>
      <c r="I11" s="22">
        <v>3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05"/>
      <c r="X11" s="105"/>
      <c r="Y11" s="22">
        <f>SUM(E11:T11)</f>
        <v>6</v>
      </c>
      <c r="Z11" s="10">
        <v>1</v>
      </c>
    </row>
    <row r="12" spans="1:27" x14ac:dyDescent="0.25">
      <c r="A12" s="3">
        <v>426</v>
      </c>
      <c r="B12" s="41" t="s">
        <v>10</v>
      </c>
      <c r="C12" s="41" t="s">
        <v>197</v>
      </c>
      <c r="D12" s="3" t="s">
        <v>166</v>
      </c>
      <c r="F12" s="22"/>
      <c r="G12" s="22"/>
      <c r="I12" s="22">
        <v>2</v>
      </c>
      <c r="J12" s="22">
        <v>3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105"/>
      <c r="X12" s="105"/>
      <c r="Y12" s="22">
        <f t="shared" ref="Y12:Y37" si="1">SUM(E12:T12)</f>
        <v>5</v>
      </c>
      <c r="Z12" s="10">
        <v>2</v>
      </c>
    </row>
    <row r="13" spans="1:27" x14ac:dyDescent="0.25">
      <c r="A13" s="3">
        <v>409</v>
      </c>
      <c r="B13" s="28" t="s">
        <v>93</v>
      </c>
      <c r="C13" s="28" t="s">
        <v>94</v>
      </c>
      <c r="D13" s="29" t="s">
        <v>169</v>
      </c>
      <c r="E13" s="22">
        <v>1</v>
      </c>
      <c r="F13" s="22">
        <v>3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105"/>
      <c r="X13" s="105"/>
      <c r="Y13" s="22">
        <f t="shared" si="1"/>
        <v>4</v>
      </c>
      <c r="Z13" s="10" t="s">
        <v>14</v>
      </c>
    </row>
    <row r="14" spans="1:27" x14ac:dyDescent="0.25">
      <c r="A14" s="3">
        <v>400</v>
      </c>
      <c r="B14" s="28" t="s">
        <v>108</v>
      </c>
      <c r="C14" s="28" t="s">
        <v>132</v>
      </c>
      <c r="D14" s="29" t="s">
        <v>9</v>
      </c>
      <c r="E14" s="22"/>
      <c r="F14" s="22">
        <v>1</v>
      </c>
      <c r="G14" s="22">
        <v>3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05"/>
      <c r="X14" s="105"/>
      <c r="Y14" s="22">
        <f t="shared" si="1"/>
        <v>4</v>
      </c>
      <c r="Z14" s="10" t="s">
        <v>14</v>
      </c>
    </row>
    <row r="15" spans="1:27" x14ac:dyDescent="0.25">
      <c r="A15" s="3">
        <v>438</v>
      </c>
      <c r="B15" s="41" t="s">
        <v>251</v>
      </c>
      <c r="C15" s="41" t="s">
        <v>252</v>
      </c>
      <c r="D15" s="3" t="s">
        <v>166</v>
      </c>
      <c r="F15" s="22"/>
      <c r="G15" s="22"/>
      <c r="I15" s="22"/>
      <c r="J15" s="22"/>
      <c r="K15" s="22"/>
      <c r="L15" s="22"/>
      <c r="M15" s="22"/>
      <c r="N15" s="22">
        <v>1</v>
      </c>
      <c r="O15" s="22">
        <v>3</v>
      </c>
      <c r="P15" s="21"/>
      <c r="Q15" s="21"/>
      <c r="R15" s="21"/>
      <c r="S15" s="21"/>
      <c r="T15" s="21"/>
      <c r="U15" s="21"/>
      <c r="V15" s="21"/>
      <c r="W15" s="105"/>
      <c r="X15" s="105"/>
      <c r="Y15" s="22">
        <f t="shared" si="1"/>
        <v>4</v>
      </c>
      <c r="Z15" s="10" t="s">
        <v>14</v>
      </c>
    </row>
    <row r="16" spans="1:27" x14ac:dyDescent="0.25">
      <c r="A16" s="3">
        <v>411</v>
      </c>
      <c r="B16" s="28" t="s">
        <v>89</v>
      </c>
      <c r="C16" s="28" t="s">
        <v>90</v>
      </c>
      <c r="D16" s="28" t="s">
        <v>45</v>
      </c>
      <c r="E16" s="22">
        <v>3</v>
      </c>
      <c r="F16" s="21"/>
      <c r="G16" s="21"/>
      <c r="H16" s="21"/>
      <c r="I16" s="21" t="s">
        <v>209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05"/>
      <c r="X16" s="105"/>
      <c r="Y16" s="22">
        <f t="shared" si="1"/>
        <v>3</v>
      </c>
      <c r="Z16" s="10" t="s">
        <v>237</v>
      </c>
    </row>
    <row r="17" spans="1:26" x14ac:dyDescent="0.25">
      <c r="A17" s="3">
        <v>436</v>
      </c>
      <c r="B17" s="28" t="s">
        <v>214</v>
      </c>
      <c r="C17" s="28" t="s">
        <v>218</v>
      </c>
      <c r="D17" s="3" t="s">
        <v>145</v>
      </c>
      <c r="E17" s="22"/>
      <c r="F17" s="22"/>
      <c r="G17" s="22"/>
      <c r="H17" s="22"/>
      <c r="I17" s="22"/>
      <c r="J17" s="22"/>
      <c r="K17" s="22"/>
      <c r="L17" s="22">
        <v>3</v>
      </c>
      <c r="M17" s="22"/>
      <c r="N17" s="22"/>
      <c r="O17" s="22"/>
      <c r="P17" s="21"/>
      <c r="Q17" s="22"/>
      <c r="R17" s="22"/>
      <c r="S17" s="21"/>
      <c r="T17" s="21"/>
      <c r="U17" s="21"/>
      <c r="V17" s="21"/>
      <c r="W17" s="105"/>
      <c r="X17" s="105"/>
      <c r="Y17" s="22">
        <f t="shared" si="1"/>
        <v>3</v>
      </c>
      <c r="Z17" s="10" t="s">
        <v>237</v>
      </c>
    </row>
    <row r="18" spans="1:26" x14ac:dyDescent="0.25">
      <c r="A18" s="3">
        <v>431</v>
      </c>
      <c r="B18" s="28" t="s">
        <v>60</v>
      </c>
      <c r="C18" s="28" t="s">
        <v>211</v>
      </c>
      <c r="D18" s="28" t="s">
        <v>212</v>
      </c>
      <c r="E18" s="22"/>
      <c r="F18" s="22"/>
      <c r="G18" s="22"/>
      <c r="H18" s="22"/>
      <c r="I18" s="22"/>
      <c r="J18" s="22"/>
      <c r="K18" s="22">
        <v>3</v>
      </c>
      <c r="L18" s="22"/>
      <c r="M18" s="22"/>
      <c r="N18" s="22"/>
      <c r="O18" s="22"/>
      <c r="P18" s="21"/>
      <c r="Q18" s="22"/>
      <c r="R18" s="22"/>
      <c r="S18" s="21"/>
      <c r="T18" s="21"/>
      <c r="U18" s="21"/>
      <c r="V18" s="21"/>
      <c r="W18" s="105"/>
      <c r="X18" s="105"/>
      <c r="Y18" s="22">
        <f t="shared" si="1"/>
        <v>3</v>
      </c>
      <c r="Z18" s="10" t="s">
        <v>237</v>
      </c>
    </row>
    <row r="19" spans="1:26" x14ac:dyDescent="0.25">
      <c r="A19" s="3">
        <v>432</v>
      </c>
      <c r="B19" s="41" t="s">
        <v>74</v>
      </c>
      <c r="C19" s="41" t="s">
        <v>213</v>
      </c>
      <c r="D19" s="3" t="s">
        <v>166</v>
      </c>
      <c r="F19" s="22"/>
      <c r="G19" s="22"/>
      <c r="I19" s="22"/>
      <c r="J19" s="22"/>
      <c r="K19" s="22">
        <v>2</v>
      </c>
      <c r="L19" s="22"/>
      <c r="M19" s="22">
        <v>1</v>
      </c>
      <c r="N19" s="22"/>
      <c r="O19" s="22"/>
      <c r="P19" s="21"/>
      <c r="Q19" s="22"/>
      <c r="R19" s="22"/>
      <c r="S19" s="21"/>
      <c r="T19" s="21"/>
      <c r="U19" s="21"/>
      <c r="V19" s="21"/>
      <c r="W19" s="105"/>
      <c r="X19" s="105"/>
      <c r="Y19" s="22">
        <f t="shared" si="1"/>
        <v>3</v>
      </c>
      <c r="Z19" s="10" t="s">
        <v>237</v>
      </c>
    </row>
    <row r="20" spans="1:26" x14ac:dyDescent="0.25">
      <c r="A20" s="3">
        <v>430</v>
      </c>
      <c r="B20" s="41" t="s">
        <v>204</v>
      </c>
      <c r="C20" s="41" t="s">
        <v>205</v>
      </c>
      <c r="D20" s="3" t="s">
        <v>166</v>
      </c>
      <c r="F20" s="22"/>
      <c r="G20" s="22"/>
      <c r="I20" s="22"/>
      <c r="J20" s="22">
        <v>1</v>
      </c>
      <c r="K20" s="63"/>
      <c r="L20" s="63"/>
      <c r="M20" s="63"/>
      <c r="N20" s="66"/>
      <c r="O20" s="22">
        <v>2</v>
      </c>
      <c r="P20" s="21"/>
      <c r="Q20" s="63"/>
      <c r="R20" s="63"/>
      <c r="S20" s="21"/>
      <c r="T20" s="21"/>
      <c r="U20" s="21"/>
      <c r="V20" s="21"/>
      <c r="W20" s="105"/>
      <c r="X20" s="105"/>
      <c r="Y20" s="22">
        <f t="shared" si="1"/>
        <v>3</v>
      </c>
      <c r="Z20" s="10" t="s">
        <v>237</v>
      </c>
    </row>
    <row r="21" spans="1:26" x14ac:dyDescent="0.25">
      <c r="A21" s="3">
        <v>433</v>
      </c>
      <c r="B21" s="41" t="s">
        <v>221</v>
      </c>
      <c r="C21" s="41" t="s">
        <v>222</v>
      </c>
      <c r="D21" s="3" t="s">
        <v>166</v>
      </c>
      <c r="F21" s="22"/>
      <c r="G21" s="22"/>
      <c r="I21" s="22"/>
      <c r="J21" s="22"/>
      <c r="K21" s="22"/>
      <c r="L21" s="22">
        <v>1</v>
      </c>
      <c r="M21" s="22">
        <v>1.5</v>
      </c>
      <c r="N21" s="22"/>
      <c r="O21" s="22"/>
      <c r="P21" s="21"/>
      <c r="Q21" s="22"/>
      <c r="R21" s="22"/>
      <c r="S21" s="21"/>
      <c r="T21" s="21"/>
      <c r="U21" s="21"/>
      <c r="V21" s="21"/>
      <c r="W21" s="105"/>
      <c r="X21" s="105"/>
      <c r="Y21" s="22">
        <f t="shared" si="1"/>
        <v>2.5</v>
      </c>
      <c r="Z21" s="10" t="s">
        <v>286</v>
      </c>
    </row>
    <row r="22" spans="1:26" x14ac:dyDescent="0.25">
      <c r="A22" s="3">
        <v>437</v>
      </c>
      <c r="B22" s="41" t="s">
        <v>179</v>
      </c>
      <c r="C22" s="41" t="s">
        <v>268</v>
      </c>
      <c r="D22" s="3" t="s">
        <v>121</v>
      </c>
      <c r="F22" s="22"/>
      <c r="G22" s="22"/>
      <c r="I22" s="22"/>
      <c r="J22" s="22"/>
      <c r="K22" s="88"/>
      <c r="L22" s="88"/>
      <c r="M22" s="88"/>
      <c r="N22" s="88"/>
      <c r="O22" s="22">
        <v>1</v>
      </c>
      <c r="P22" s="21"/>
      <c r="Q22" s="22">
        <v>1.5</v>
      </c>
      <c r="R22" s="88"/>
      <c r="S22" s="21"/>
      <c r="T22" s="21"/>
      <c r="U22" s="21"/>
      <c r="V22" s="21"/>
      <c r="W22" s="105"/>
      <c r="X22" s="105"/>
      <c r="Y22" s="22">
        <f t="shared" si="1"/>
        <v>2.5</v>
      </c>
      <c r="Z22" s="10" t="s">
        <v>286</v>
      </c>
    </row>
    <row r="23" spans="1:26" x14ac:dyDescent="0.25">
      <c r="A23" s="3">
        <v>434</v>
      </c>
      <c r="B23" s="28" t="s">
        <v>219</v>
      </c>
      <c r="C23" s="28" t="s">
        <v>220</v>
      </c>
      <c r="D23" s="3" t="s">
        <v>136</v>
      </c>
      <c r="E23" s="22"/>
      <c r="F23" s="22"/>
      <c r="G23" s="22"/>
      <c r="H23" s="22"/>
      <c r="I23" s="22"/>
      <c r="J23" s="22"/>
      <c r="K23" s="22"/>
      <c r="L23" s="22">
        <v>2</v>
      </c>
      <c r="M23" s="22"/>
      <c r="N23" s="22"/>
      <c r="O23" s="22"/>
      <c r="P23" s="21"/>
      <c r="Q23" s="22"/>
      <c r="R23" s="22"/>
      <c r="S23" s="21"/>
      <c r="T23" s="21"/>
      <c r="U23" s="21"/>
      <c r="V23" s="21"/>
      <c r="W23" s="105"/>
      <c r="X23" s="105"/>
      <c r="Y23" s="22">
        <f t="shared" si="1"/>
        <v>2</v>
      </c>
      <c r="Z23" s="10" t="s">
        <v>287</v>
      </c>
    </row>
    <row r="24" spans="1:26" x14ac:dyDescent="0.25">
      <c r="A24" s="3">
        <v>408</v>
      </c>
      <c r="B24" s="28" t="s">
        <v>91</v>
      </c>
      <c r="C24" s="28" t="s">
        <v>92</v>
      </c>
      <c r="D24" s="29" t="s">
        <v>141</v>
      </c>
      <c r="E24" s="22">
        <v>2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05"/>
      <c r="X24" s="105"/>
      <c r="Y24" s="22">
        <f t="shared" si="1"/>
        <v>2</v>
      </c>
      <c r="Z24" s="10" t="s">
        <v>287</v>
      </c>
    </row>
    <row r="25" spans="1:26" x14ac:dyDescent="0.25">
      <c r="A25" s="3">
        <v>415</v>
      </c>
      <c r="B25" s="41" t="s">
        <v>129</v>
      </c>
      <c r="C25" s="41" t="s">
        <v>130</v>
      </c>
      <c r="D25" s="3" t="s">
        <v>131</v>
      </c>
      <c r="F25" s="22">
        <v>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05"/>
      <c r="X25" s="105"/>
      <c r="Y25" s="22">
        <f t="shared" si="1"/>
        <v>2</v>
      </c>
      <c r="Z25" s="10" t="s">
        <v>287</v>
      </c>
    </row>
    <row r="26" spans="1:26" x14ac:dyDescent="0.25">
      <c r="A26" s="3">
        <v>400</v>
      </c>
      <c r="B26" s="41" t="s">
        <v>0</v>
      </c>
      <c r="C26" s="41" t="s">
        <v>181</v>
      </c>
      <c r="D26" s="3" t="s">
        <v>182</v>
      </c>
      <c r="F26" s="22"/>
      <c r="H26" s="22">
        <v>2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05"/>
      <c r="X26" s="105"/>
      <c r="Y26" s="22">
        <f t="shared" si="1"/>
        <v>2</v>
      </c>
      <c r="Z26" s="10" t="s">
        <v>287</v>
      </c>
    </row>
    <row r="27" spans="1:26" x14ac:dyDescent="0.25">
      <c r="A27" s="3">
        <v>426</v>
      </c>
      <c r="B27" s="41" t="s">
        <v>178</v>
      </c>
      <c r="C27" s="41" t="s">
        <v>167</v>
      </c>
      <c r="D27" s="3" t="s">
        <v>136</v>
      </c>
      <c r="F27" s="22"/>
      <c r="G27" s="22">
        <v>2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05"/>
      <c r="X27" s="105"/>
      <c r="Y27" s="22">
        <f t="shared" si="1"/>
        <v>2</v>
      </c>
      <c r="Z27" s="10" t="s">
        <v>287</v>
      </c>
    </row>
    <row r="28" spans="1:26" x14ac:dyDescent="0.25">
      <c r="A28" s="3">
        <v>427</v>
      </c>
      <c r="B28" s="41" t="s">
        <v>89</v>
      </c>
      <c r="C28" s="41" t="s">
        <v>203</v>
      </c>
      <c r="D28" s="3" t="s">
        <v>145</v>
      </c>
      <c r="F28" s="22"/>
      <c r="G28" s="22"/>
      <c r="I28" s="22"/>
      <c r="J28" s="22">
        <v>2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105"/>
      <c r="X28" s="105"/>
      <c r="Y28" s="22">
        <f t="shared" si="1"/>
        <v>2</v>
      </c>
      <c r="Z28" s="10" t="s">
        <v>287</v>
      </c>
    </row>
    <row r="29" spans="1:26" x14ac:dyDescent="0.25">
      <c r="A29" s="3">
        <v>404</v>
      </c>
      <c r="B29" s="41" t="s">
        <v>195</v>
      </c>
      <c r="C29" s="41" t="s">
        <v>285</v>
      </c>
      <c r="D29" s="3" t="s">
        <v>145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>
        <v>0.5</v>
      </c>
      <c r="R29" s="22">
        <v>1.5</v>
      </c>
      <c r="S29" s="21"/>
      <c r="T29" s="21"/>
      <c r="U29" s="21"/>
      <c r="V29" s="21"/>
      <c r="W29" s="105"/>
      <c r="X29" s="105"/>
      <c r="Y29" s="22">
        <f t="shared" si="1"/>
        <v>2</v>
      </c>
      <c r="Z29" s="10" t="s">
        <v>287</v>
      </c>
    </row>
    <row r="30" spans="1:26" x14ac:dyDescent="0.25">
      <c r="A30" s="3">
        <v>437</v>
      </c>
      <c r="B30" s="41" t="s">
        <v>0</v>
      </c>
      <c r="C30" s="41" t="s">
        <v>127</v>
      </c>
      <c r="D30" s="3" t="s">
        <v>124</v>
      </c>
      <c r="F30" s="22"/>
      <c r="G30" s="22"/>
      <c r="I30" s="22"/>
      <c r="J30" s="22"/>
      <c r="K30" s="22"/>
      <c r="L30" s="22"/>
      <c r="M30" s="22"/>
      <c r="N30" s="22">
        <v>1.5</v>
      </c>
      <c r="O30" s="22"/>
      <c r="P30" s="21"/>
      <c r="Q30" s="22"/>
      <c r="R30" s="22"/>
      <c r="S30" s="21"/>
      <c r="T30" s="21"/>
      <c r="U30" s="21"/>
      <c r="V30" s="21"/>
      <c r="W30" s="105"/>
      <c r="X30" s="105"/>
      <c r="Y30" s="22">
        <f t="shared" si="1"/>
        <v>1.5</v>
      </c>
      <c r="Z30" s="10">
        <v>20</v>
      </c>
    </row>
    <row r="31" spans="1:26" x14ac:dyDescent="0.25">
      <c r="A31" s="3">
        <v>414</v>
      </c>
      <c r="B31" s="41" t="s">
        <v>214</v>
      </c>
      <c r="C31" s="41" t="s">
        <v>127</v>
      </c>
      <c r="D31" s="3" t="s">
        <v>121</v>
      </c>
      <c r="F31" s="22"/>
      <c r="G31" s="22"/>
      <c r="I31" s="22"/>
      <c r="J31" s="22"/>
      <c r="K31" s="22">
        <v>1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05"/>
      <c r="X31" s="105"/>
      <c r="Y31" s="22">
        <f t="shared" si="1"/>
        <v>1</v>
      </c>
      <c r="Z31" s="10" t="s">
        <v>332</v>
      </c>
    </row>
    <row r="32" spans="1:26" x14ac:dyDescent="0.25">
      <c r="A32" s="3">
        <v>410</v>
      </c>
      <c r="B32" s="41" t="s">
        <v>89</v>
      </c>
      <c r="C32" s="41" t="s">
        <v>198</v>
      </c>
      <c r="D32" s="3" t="s">
        <v>136</v>
      </c>
      <c r="F32" s="22"/>
      <c r="G32" s="22"/>
      <c r="I32" s="22">
        <v>1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105"/>
      <c r="X32" s="105"/>
      <c r="Y32" s="22">
        <f t="shared" si="1"/>
        <v>1</v>
      </c>
      <c r="Z32" s="10" t="s">
        <v>332</v>
      </c>
    </row>
    <row r="33" spans="1:27" x14ac:dyDescent="0.25">
      <c r="A33" s="3">
        <v>408</v>
      </c>
      <c r="B33" s="41" t="s">
        <v>184</v>
      </c>
      <c r="C33" s="41" t="s">
        <v>183</v>
      </c>
      <c r="D33" s="3" t="s">
        <v>169</v>
      </c>
      <c r="F33" s="22"/>
      <c r="G33" s="22"/>
      <c r="H33" s="22">
        <v>1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05"/>
      <c r="X33" s="105"/>
      <c r="Y33" s="22">
        <f t="shared" si="1"/>
        <v>1</v>
      </c>
      <c r="Z33" s="10" t="s">
        <v>332</v>
      </c>
    </row>
    <row r="34" spans="1:27" x14ac:dyDescent="0.25">
      <c r="A34" s="3">
        <v>417</v>
      </c>
      <c r="B34" s="41" t="s">
        <v>129</v>
      </c>
      <c r="C34" s="41" t="s">
        <v>144</v>
      </c>
      <c r="D34" s="3" t="s">
        <v>168</v>
      </c>
      <c r="F34" s="22"/>
      <c r="G34" s="22">
        <v>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105"/>
      <c r="X34" s="105"/>
      <c r="Y34" s="22">
        <f t="shared" si="1"/>
        <v>1</v>
      </c>
      <c r="Z34" s="10" t="s">
        <v>332</v>
      </c>
    </row>
    <row r="35" spans="1:27" x14ac:dyDescent="0.25">
      <c r="A35" s="3">
        <v>402</v>
      </c>
      <c r="B35" s="41" t="s">
        <v>64</v>
      </c>
      <c r="C35" s="41" t="s">
        <v>284</v>
      </c>
      <c r="D35" s="3" t="s">
        <v>145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>
        <v>1</v>
      </c>
      <c r="R35" s="22"/>
      <c r="S35" s="21"/>
      <c r="T35" s="21"/>
      <c r="U35" s="21"/>
      <c r="V35" s="21"/>
      <c r="W35" s="105"/>
      <c r="X35" s="105"/>
      <c r="Y35" s="22">
        <f t="shared" si="1"/>
        <v>1</v>
      </c>
      <c r="Z35" s="10" t="s">
        <v>332</v>
      </c>
    </row>
    <row r="36" spans="1:27" x14ac:dyDescent="0.25">
      <c r="A36" s="3">
        <v>424</v>
      </c>
      <c r="B36" s="41" t="s">
        <v>254</v>
      </c>
      <c r="C36" s="41" t="s">
        <v>253</v>
      </c>
      <c r="D36" s="3" t="s">
        <v>255</v>
      </c>
      <c r="F36" s="22"/>
      <c r="G36" s="22"/>
      <c r="H36" s="22"/>
      <c r="I36" s="22"/>
      <c r="J36" s="22"/>
      <c r="K36" s="22"/>
      <c r="L36" s="22"/>
      <c r="M36" s="22"/>
      <c r="N36" s="22">
        <v>0.5</v>
      </c>
      <c r="O36" s="22"/>
      <c r="P36" s="21"/>
      <c r="Q36" s="22"/>
      <c r="R36" s="22"/>
      <c r="S36" s="21"/>
      <c r="T36" s="21"/>
      <c r="U36" s="21"/>
      <c r="V36" s="21"/>
      <c r="W36" s="105"/>
      <c r="X36" s="105"/>
      <c r="Y36" s="22">
        <f t="shared" si="1"/>
        <v>0.5</v>
      </c>
      <c r="Z36" s="10" t="s">
        <v>333</v>
      </c>
    </row>
    <row r="37" spans="1:27" ht="15.75" thickBot="1" x14ac:dyDescent="0.3">
      <c r="A37" s="3">
        <v>406</v>
      </c>
      <c r="B37" s="41" t="s">
        <v>74</v>
      </c>
      <c r="C37" s="41" t="s">
        <v>243</v>
      </c>
      <c r="D37" s="3" t="s">
        <v>145</v>
      </c>
      <c r="F37" s="22"/>
      <c r="G37" s="22"/>
      <c r="H37" s="22"/>
      <c r="I37" s="22"/>
      <c r="J37" s="22"/>
      <c r="K37" s="22"/>
      <c r="L37" s="22"/>
      <c r="M37" s="22">
        <v>0.5</v>
      </c>
      <c r="N37" s="22"/>
      <c r="O37" s="22"/>
      <c r="P37" s="21"/>
      <c r="Q37" s="22"/>
      <c r="R37" s="22"/>
      <c r="S37" s="21"/>
      <c r="T37" s="21"/>
      <c r="U37" s="21"/>
      <c r="V37" s="21"/>
      <c r="W37" s="105"/>
      <c r="X37" s="105"/>
      <c r="Y37" s="22">
        <f t="shared" si="1"/>
        <v>0.5</v>
      </c>
      <c r="Z37" s="10" t="s">
        <v>333</v>
      </c>
    </row>
    <row r="38" spans="1:27" ht="16.5" thickTop="1" thickBot="1" x14ac:dyDescent="0.3">
      <c r="E38" s="23">
        <f>SUM(E10:E37)</f>
        <v>6</v>
      </c>
      <c r="F38" s="23">
        <f t="shared" ref="F38:Y38" si="2">SUM(F10:F37)</f>
        <v>6</v>
      </c>
      <c r="G38" s="23">
        <f t="shared" si="2"/>
        <v>6</v>
      </c>
      <c r="H38" s="23">
        <f t="shared" si="2"/>
        <v>6</v>
      </c>
      <c r="I38" s="23">
        <f t="shared" si="2"/>
        <v>6</v>
      </c>
      <c r="J38" s="23">
        <f t="shared" si="2"/>
        <v>6</v>
      </c>
      <c r="K38" s="23">
        <f t="shared" si="2"/>
        <v>6</v>
      </c>
      <c r="L38" s="23">
        <f t="shared" si="2"/>
        <v>6</v>
      </c>
      <c r="M38" s="23">
        <f t="shared" si="2"/>
        <v>3</v>
      </c>
      <c r="N38" s="23">
        <f t="shared" si="2"/>
        <v>3</v>
      </c>
      <c r="O38" s="23">
        <f t="shared" si="2"/>
        <v>6</v>
      </c>
      <c r="P38" s="23">
        <f t="shared" si="2"/>
        <v>0</v>
      </c>
      <c r="Q38" s="23">
        <f t="shared" si="2"/>
        <v>3</v>
      </c>
      <c r="R38" s="23">
        <f t="shared" si="2"/>
        <v>1.5</v>
      </c>
      <c r="S38" s="23">
        <f t="shared" si="2"/>
        <v>0</v>
      </c>
      <c r="T38" s="23">
        <f t="shared" si="2"/>
        <v>0</v>
      </c>
      <c r="U38" s="23">
        <f t="shared" si="2"/>
        <v>0</v>
      </c>
      <c r="V38" s="23">
        <f t="shared" si="2"/>
        <v>0</v>
      </c>
      <c r="W38" s="23"/>
      <c r="X38" s="23"/>
      <c r="Y38" s="23">
        <f t="shared" si="2"/>
        <v>64.5</v>
      </c>
      <c r="Z38" s="21"/>
    </row>
    <row r="39" spans="1:27" ht="6" customHeight="1" thickTop="1" x14ac:dyDescent="0.25"/>
    <row r="40" spans="1:27" ht="15" customHeight="1" x14ac:dyDescent="0.25"/>
    <row r="41" spans="1:27" ht="15" customHeight="1" x14ac:dyDescent="0.25"/>
    <row r="42" spans="1:27" ht="15.75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7" ht="15.75" x14ac:dyDescent="0.25">
      <c r="A43" s="112" t="str">
        <f>+A1</f>
        <v>Litherland Circuit League 2013 Season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62"/>
    </row>
    <row r="44" spans="1:27" x14ac:dyDescent="0.25">
      <c r="A44" s="114" t="str">
        <f>+A2</f>
        <v>Sponsored by High on Bikes (www.highonbikescom)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61"/>
    </row>
    <row r="45" spans="1:27" ht="4.5" customHeight="1" x14ac:dyDescent="0.25"/>
    <row r="52" spans="1:28" ht="30" x14ac:dyDescent="0.25">
      <c r="A52" s="19" t="s">
        <v>19</v>
      </c>
      <c r="B52" s="110" t="s">
        <v>20</v>
      </c>
      <c r="C52" s="110"/>
      <c r="D52" s="53" t="s">
        <v>18</v>
      </c>
      <c r="E52" s="17">
        <v>41374</v>
      </c>
      <c r="F52" s="33">
        <v>41381</v>
      </c>
      <c r="G52" s="33">
        <f t="shared" ref="G52:V52" si="3">+F52+7</f>
        <v>41388</v>
      </c>
      <c r="H52" s="33">
        <f t="shared" si="3"/>
        <v>41395</v>
      </c>
      <c r="I52" s="33">
        <f t="shared" si="3"/>
        <v>41402</v>
      </c>
      <c r="J52" s="33">
        <f t="shared" si="3"/>
        <v>41409</v>
      </c>
      <c r="K52" s="33">
        <f t="shared" si="3"/>
        <v>41416</v>
      </c>
      <c r="L52" s="33">
        <f t="shared" si="3"/>
        <v>41423</v>
      </c>
      <c r="M52" s="33">
        <f t="shared" si="3"/>
        <v>41430</v>
      </c>
      <c r="N52" s="33">
        <f t="shared" si="3"/>
        <v>41437</v>
      </c>
      <c r="O52" s="33">
        <f t="shared" si="3"/>
        <v>41444</v>
      </c>
      <c r="P52" s="33">
        <f t="shared" si="3"/>
        <v>41451</v>
      </c>
      <c r="Q52" s="33">
        <f t="shared" si="3"/>
        <v>41458</v>
      </c>
      <c r="R52" s="33">
        <f t="shared" si="3"/>
        <v>41465</v>
      </c>
      <c r="S52" s="33">
        <f t="shared" si="3"/>
        <v>41472</v>
      </c>
      <c r="T52" s="33">
        <f t="shared" si="3"/>
        <v>41479</v>
      </c>
      <c r="U52" s="33">
        <f t="shared" si="3"/>
        <v>41486</v>
      </c>
      <c r="V52" s="33">
        <f t="shared" si="3"/>
        <v>41493</v>
      </c>
      <c r="W52" s="33"/>
      <c r="X52" s="33"/>
      <c r="Y52" s="18" t="s">
        <v>13</v>
      </c>
      <c r="Z52" s="9" t="s">
        <v>17</v>
      </c>
    </row>
    <row r="53" spans="1:28" x14ac:dyDescent="0.25">
      <c r="A53" s="19"/>
      <c r="B53" s="53"/>
      <c r="C53" s="53"/>
      <c r="D53" s="53"/>
      <c r="E53" s="17"/>
      <c r="F53" s="33"/>
      <c r="G53" s="33"/>
      <c r="H53" s="33"/>
      <c r="I53" s="33"/>
      <c r="Y53" s="18"/>
      <c r="Z53" s="9"/>
      <c r="AB53" s="53"/>
    </row>
    <row r="54" spans="1:28" ht="20.25" customHeight="1" x14ac:dyDescent="0.25">
      <c r="A54" s="113" t="s">
        <v>101</v>
      </c>
      <c r="B54" s="113"/>
      <c r="C54" s="24"/>
      <c r="D54" s="24"/>
      <c r="E54" s="17"/>
      <c r="Y54" s="18"/>
      <c r="Z54" s="9"/>
      <c r="AB54" s="24"/>
    </row>
    <row r="55" spans="1:28" x14ac:dyDescent="0.25">
      <c r="A55" s="3">
        <v>422</v>
      </c>
      <c r="B55" s="3" t="s">
        <v>126</v>
      </c>
      <c r="C55" s="3" t="s">
        <v>127</v>
      </c>
      <c r="D55" s="3" t="s">
        <v>128</v>
      </c>
      <c r="E55" s="3"/>
      <c r="F55" s="3">
        <v>1.5</v>
      </c>
      <c r="G55" s="3">
        <v>1.5</v>
      </c>
      <c r="H55" s="22">
        <v>2</v>
      </c>
      <c r="I55" s="21"/>
      <c r="J55" s="3">
        <v>1.5</v>
      </c>
      <c r="K55" s="21"/>
      <c r="L55" s="3">
        <v>1.5</v>
      </c>
      <c r="M55" s="3">
        <v>1.5</v>
      </c>
      <c r="N55" s="3">
        <v>1.5</v>
      </c>
      <c r="O55" s="21"/>
      <c r="Q55" s="21"/>
      <c r="R55" s="3">
        <v>1.5</v>
      </c>
      <c r="S55" s="21"/>
      <c r="U55" s="21"/>
      <c r="V55" s="21"/>
      <c r="Y55" s="22">
        <f>SUM(E55:T55)</f>
        <v>12.5</v>
      </c>
      <c r="Z55" s="10">
        <v>1</v>
      </c>
    </row>
    <row r="56" spans="1:28" ht="15.75" customHeight="1" x14ac:dyDescent="0.25">
      <c r="A56" s="3">
        <v>415</v>
      </c>
      <c r="B56" s="28" t="s">
        <v>186</v>
      </c>
      <c r="C56" s="28" t="s">
        <v>185</v>
      </c>
      <c r="D56" s="3" t="s">
        <v>187</v>
      </c>
      <c r="E56" s="22"/>
      <c r="H56" s="22">
        <v>3</v>
      </c>
      <c r="I56" s="21"/>
      <c r="K56" s="21"/>
      <c r="O56" s="21"/>
      <c r="Q56" s="21"/>
      <c r="S56" s="21"/>
      <c r="U56" s="21"/>
      <c r="V56" s="21"/>
      <c r="Y56" s="22">
        <f t="shared" ref="Y56:Y62" si="4">SUM(E56:T56)</f>
        <v>3</v>
      </c>
      <c r="Z56" s="10">
        <v>2</v>
      </c>
    </row>
    <row r="57" spans="1:28" x14ac:dyDescent="0.25">
      <c r="A57" s="37">
        <v>423</v>
      </c>
      <c r="B57" s="3" t="s">
        <v>97</v>
      </c>
      <c r="C57" s="3" t="s">
        <v>98</v>
      </c>
      <c r="D57" s="3" t="s">
        <v>56</v>
      </c>
      <c r="E57" s="22">
        <v>1</v>
      </c>
      <c r="I57" s="21"/>
      <c r="K57" s="21"/>
      <c r="O57" s="21"/>
      <c r="P57" s="3">
        <v>1.5</v>
      </c>
      <c r="Q57" s="21"/>
      <c r="S57" s="21"/>
      <c r="U57" s="21"/>
      <c r="V57" s="21"/>
      <c r="Y57" s="22">
        <f t="shared" si="4"/>
        <v>2.5</v>
      </c>
      <c r="Z57" s="10">
        <v>3</v>
      </c>
    </row>
    <row r="58" spans="1:28" x14ac:dyDescent="0.25">
      <c r="A58" s="3">
        <v>425</v>
      </c>
      <c r="B58" s="3" t="s">
        <v>188</v>
      </c>
      <c r="C58" s="3" t="s">
        <v>189</v>
      </c>
      <c r="D58" s="3" t="s">
        <v>128</v>
      </c>
      <c r="E58" s="3"/>
      <c r="H58" s="22">
        <v>1</v>
      </c>
      <c r="I58" s="21"/>
      <c r="J58" s="22">
        <v>1</v>
      </c>
      <c r="K58" s="21"/>
      <c r="O58" s="21"/>
      <c r="Q58" s="21"/>
      <c r="S58" s="21"/>
      <c r="U58" s="21"/>
      <c r="V58" s="21"/>
      <c r="Y58" s="22">
        <f t="shared" si="4"/>
        <v>2</v>
      </c>
      <c r="Z58" s="10">
        <v>4</v>
      </c>
    </row>
    <row r="59" spans="1:28" x14ac:dyDescent="0.25">
      <c r="A59" s="3">
        <v>413</v>
      </c>
      <c r="B59" s="3" t="s">
        <v>95</v>
      </c>
      <c r="C59" s="3" t="s">
        <v>96</v>
      </c>
      <c r="D59" s="3" t="s">
        <v>99</v>
      </c>
      <c r="E59" s="3">
        <v>1.5</v>
      </c>
      <c r="I59" s="21"/>
      <c r="K59" s="21"/>
      <c r="O59" s="21"/>
      <c r="Q59" s="21"/>
      <c r="S59" s="21"/>
      <c r="U59" s="21"/>
      <c r="V59" s="21"/>
      <c r="Y59" s="22">
        <f t="shared" si="4"/>
        <v>1.5</v>
      </c>
      <c r="Z59" s="10" t="s">
        <v>143</v>
      </c>
    </row>
    <row r="60" spans="1:28" x14ac:dyDescent="0.25">
      <c r="A60" s="3">
        <v>430</v>
      </c>
      <c r="B60" s="3" t="s">
        <v>304</v>
      </c>
      <c r="C60" s="3" t="s">
        <v>305</v>
      </c>
      <c r="D60" s="3" t="s">
        <v>306</v>
      </c>
      <c r="E60" s="3"/>
      <c r="I60" s="21"/>
      <c r="K60" s="21"/>
      <c r="O60" s="21"/>
      <c r="Q60" s="21"/>
      <c r="S60" s="21"/>
      <c r="T60" s="3">
        <v>1.5</v>
      </c>
      <c r="U60" s="21"/>
      <c r="V60" s="21"/>
      <c r="W60" s="3"/>
      <c r="X60" s="3"/>
      <c r="Y60" s="22">
        <f t="shared" si="4"/>
        <v>1.5</v>
      </c>
      <c r="Z60" s="10" t="s">
        <v>143</v>
      </c>
    </row>
    <row r="61" spans="1:28" x14ac:dyDescent="0.25">
      <c r="A61" s="3">
        <v>435</v>
      </c>
      <c r="B61" s="3" t="s">
        <v>235</v>
      </c>
      <c r="C61" s="3" t="s">
        <v>223</v>
      </c>
      <c r="D61" s="3" t="s">
        <v>224</v>
      </c>
      <c r="E61" s="3"/>
      <c r="I61" s="21"/>
      <c r="K61" s="21"/>
      <c r="L61" s="22">
        <v>1</v>
      </c>
      <c r="O61" s="21"/>
      <c r="Q61" s="21"/>
      <c r="S61" s="21"/>
      <c r="U61" s="21"/>
      <c r="V61" s="21"/>
      <c r="Y61" s="22">
        <f t="shared" si="4"/>
        <v>1</v>
      </c>
      <c r="Z61" s="10" t="s">
        <v>307</v>
      </c>
    </row>
    <row r="62" spans="1:28" ht="15.75" thickBot="1" x14ac:dyDescent="0.3">
      <c r="A62" s="37">
        <v>401</v>
      </c>
      <c r="B62" s="3" t="s">
        <v>281</v>
      </c>
      <c r="C62" s="3" t="s">
        <v>282</v>
      </c>
      <c r="D62" s="3" t="s">
        <v>141</v>
      </c>
      <c r="E62" s="22"/>
      <c r="I62" s="21"/>
      <c r="K62" s="21"/>
      <c r="O62" s="21"/>
      <c r="P62" s="22">
        <v>1</v>
      </c>
      <c r="Q62" s="21"/>
      <c r="S62" s="21"/>
      <c r="U62" s="21"/>
      <c r="V62" s="21"/>
      <c r="Y62" s="22">
        <f t="shared" si="4"/>
        <v>1</v>
      </c>
      <c r="Z62" s="10" t="s">
        <v>307</v>
      </c>
    </row>
    <row r="63" spans="1:28" ht="16.5" thickTop="1" thickBot="1" x14ac:dyDescent="0.3">
      <c r="E63" s="4">
        <f t="shared" ref="E63:Y63" si="5">SUM(E55:E62)</f>
        <v>2.5</v>
      </c>
      <c r="F63" s="4">
        <f t="shared" si="5"/>
        <v>1.5</v>
      </c>
      <c r="G63" s="4">
        <f t="shared" si="5"/>
        <v>1.5</v>
      </c>
      <c r="H63" s="23">
        <f t="shared" si="5"/>
        <v>6</v>
      </c>
      <c r="I63" s="4">
        <f t="shared" si="5"/>
        <v>0</v>
      </c>
      <c r="J63" s="4">
        <f t="shared" si="5"/>
        <v>2.5</v>
      </c>
      <c r="K63" s="4">
        <f t="shared" si="5"/>
        <v>0</v>
      </c>
      <c r="L63" s="4">
        <f t="shared" si="5"/>
        <v>2.5</v>
      </c>
      <c r="M63" s="4">
        <f t="shared" si="5"/>
        <v>1.5</v>
      </c>
      <c r="N63" s="4">
        <f t="shared" si="5"/>
        <v>1.5</v>
      </c>
      <c r="O63" s="4">
        <f t="shared" si="5"/>
        <v>0</v>
      </c>
      <c r="P63" s="4">
        <f t="shared" si="5"/>
        <v>2.5</v>
      </c>
      <c r="Q63" s="4">
        <f t="shared" si="5"/>
        <v>0</v>
      </c>
      <c r="R63" s="4">
        <f t="shared" si="5"/>
        <v>1.5</v>
      </c>
      <c r="S63" s="4">
        <f t="shared" si="5"/>
        <v>0</v>
      </c>
      <c r="T63" s="4">
        <f t="shared" si="5"/>
        <v>1.5</v>
      </c>
      <c r="U63" s="4">
        <f t="shared" si="5"/>
        <v>0</v>
      </c>
      <c r="V63" s="4">
        <f t="shared" si="5"/>
        <v>0</v>
      </c>
      <c r="W63" s="4"/>
      <c r="X63" s="4"/>
      <c r="Y63" s="23">
        <f t="shared" si="5"/>
        <v>25</v>
      </c>
      <c r="Z63" s="21"/>
    </row>
    <row r="64" spans="1:28" ht="15.75" thickTop="1" x14ac:dyDescent="0.25">
      <c r="E64" s="64"/>
      <c r="F64" s="64"/>
      <c r="G64" s="6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37" x14ac:dyDescent="0.25">
      <c r="E65" s="64"/>
      <c r="F65" s="64"/>
      <c r="G65" s="6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37" ht="30" x14ac:dyDescent="0.25">
      <c r="A66" s="19" t="s">
        <v>19</v>
      </c>
      <c r="B66" s="110" t="s">
        <v>20</v>
      </c>
      <c r="C66" s="110"/>
      <c r="D66" s="24" t="s">
        <v>18</v>
      </c>
      <c r="E66" s="17">
        <v>41374</v>
      </c>
      <c r="F66" s="33">
        <v>41381</v>
      </c>
      <c r="G66" s="33">
        <f t="shared" ref="G66:N66" si="6">+F66+7</f>
        <v>41388</v>
      </c>
      <c r="H66" s="33">
        <f t="shared" si="6"/>
        <v>41395</v>
      </c>
      <c r="I66" s="33">
        <f t="shared" si="6"/>
        <v>41402</v>
      </c>
      <c r="J66" s="33">
        <f t="shared" si="6"/>
        <v>41409</v>
      </c>
      <c r="K66" s="33">
        <f t="shared" si="6"/>
        <v>41416</v>
      </c>
      <c r="L66" s="33">
        <f t="shared" si="6"/>
        <v>41423</v>
      </c>
      <c r="M66" s="33">
        <f t="shared" si="6"/>
        <v>41430</v>
      </c>
      <c r="N66" s="33">
        <f t="shared" si="6"/>
        <v>41437</v>
      </c>
      <c r="O66" s="33">
        <f t="shared" ref="O66" si="7">+N66+7</f>
        <v>41444</v>
      </c>
      <c r="P66" s="33">
        <f t="shared" ref="P66:V66" si="8">+O66+7</f>
        <v>41451</v>
      </c>
      <c r="Q66" s="33">
        <f t="shared" si="8"/>
        <v>41458</v>
      </c>
      <c r="R66" s="33">
        <f t="shared" si="8"/>
        <v>41465</v>
      </c>
      <c r="S66" s="33">
        <f t="shared" si="8"/>
        <v>41472</v>
      </c>
      <c r="T66" s="33">
        <f t="shared" si="8"/>
        <v>41479</v>
      </c>
      <c r="U66" s="33">
        <f t="shared" si="8"/>
        <v>41486</v>
      </c>
      <c r="V66" s="33">
        <f t="shared" si="8"/>
        <v>41493</v>
      </c>
      <c r="W66" s="33"/>
      <c r="X66" s="33"/>
      <c r="Y66" s="18" t="s">
        <v>13</v>
      </c>
      <c r="Z66" s="9" t="s">
        <v>17</v>
      </c>
    </row>
    <row r="67" spans="1:37" ht="15.75" thickBot="1" x14ac:dyDescent="0.3">
      <c r="A67" s="1" t="s">
        <v>102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>
        <f t="shared" ref="Y67" si="9">SUM(E67:S67)</f>
        <v>0</v>
      </c>
    </row>
    <row r="68" spans="1:37" ht="16.5" thickTop="1" thickBot="1" x14ac:dyDescent="0.3">
      <c r="E68" s="4">
        <f>SUM(E67:E67)</f>
        <v>0</v>
      </c>
      <c r="F68" s="4">
        <f>SUM(F67:F67)</f>
        <v>0</v>
      </c>
      <c r="G68" s="4">
        <f>SUM(G67:G67)</f>
        <v>0</v>
      </c>
      <c r="H68" s="4">
        <f>SUM(H67:H67)</f>
        <v>0</v>
      </c>
      <c r="I68" s="4">
        <f>SUM(I67:I67)</f>
        <v>0</v>
      </c>
      <c r="J68" s="4"/>
      <c r="K68" s="4">
        <f t="shared" ref="K68:V68" si="10">SUM(K67:K67)</f>
        <v>0</v>
      </c>
      <c r="L68" s="4">
        <f t="shared" si="10"/>
        <v>0</v>
      </c>
      <c r="M68" s="4">
        <f t="shared" si="10"/>
        <v>0</v>
      </c>
      <c r="N68" s="4">
        <f t="shared" si="10"/>
        <v>0</v>
      </c>
      <c r="O68" s="4">
        <f t="shared" si="10"/>
        <v>0</v>
      </c>
      <c r="P68" s="4">
        <f t="shared" si="10"/>
        <v>0</v>
      </c>
      <c r="Q68" s="4">
        <f t="shared" si="10"/>
        <v>0</v>
      </c>
      <c r="R68" s="4">
        <f t="shared" si="10"/>
        <v>0</v>
      </c>
      <c r="S68" s="4">
        <f t="shared" si="10"/>
        <v>0</v>
      </c>
      <c r="T68" s="4">
        <f t="shared" si="10"/>
        <v>0</v>
      </c>
      <c r="U68" s="4">
        <f t="shared" si="10"/>
        <v>0</v>
      </c>
      <c r="V68" s="4">
        <f t="shared" si="10"/>
        <v>0</v>
      </c>
      <c r="W68" s="4"/>
      <c r="X68" s="4"/>
      <c r="Y68" s="4">
        <f>SUM(Y67:Y67)</f>
        <v>0</v>
      </c>
      <c r="Z68" s="21"/>
    </row>
    <row r="69" spans="1:37" ht="15.75" thickTop="1" x14ac:dyDescent="0.25"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37" x14ac:dyDescent="0.25"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</row>
    <row r="71" spans="1:37" ht="15.75" x14ac:dyDescent="0.25">
      <c r="A71" s="115" t="s">
        <v>200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</row>
    <row r="72" spans="1:37" ht="15.75" x14ac:dyDescent="0.25">
      <c r="A72" s="115" t="s">
        <v>199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</row>
    <row r="73" spans="1:37" ht="25.5" customHeight="1" x14ac:dyDescent="0.25"/>
    <row r="74" spans="1:37" ht="15.75" x14ac:dyDescent="0.25">
      <c r="A74" s="111" t="s">
        <v>261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ht="15.75" x14ac:dyDescent="0.25">
      <c r="A75" s="111" t="s">
        <v>334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ht="15.75" customHeight="1" x14ac:dyDescent="0.25">
      <c r="B76" s="11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1:37" ht="15.75" x14ac:dyDescent="0.25">
      <c r="A77" s="13" t="s">
        <v>22</v>
      </c>
      <c r="B77" s="14"/>
      <c r="C77" s="14"/>
      <c r="D77" s="14"/>
      <c r="E77" s="14"/>
      <c r="F77" s="14"/>
      <c r="G77" s="14"/>
      <c r="Y77" s="15" t="s">
        <v>23</v>
      </c>
    </row>
  </sheetData>
  <mergeCells count="14">
    <mergeCell ref="A1:Z1"/>
    <mergeCell ref="A75:Z75"/>
    <mergeCell ref="B9:C9"/>
    <mergeCell ref="A10:B10"/>
    <mergeCell ref="B52:C52"/>
    <mergeCell ref="A2:Z2"/>
    <mergeCell ref="A42:Z42"/>
    <mergeCell ref="A54:B54"/>
    <mergeCell ref="B66:C66"/>
    <mergeCell ref="A74:Z74"/>
    <mergeCell ref="A71:Z71"/>
    <mergeCell ref="A72:Z72"/>
    <mergeCell ref="A43:Z43"/>
    <mergeCell ref="A44:Z44"/>
  </mergeCells>
  <hyperlinks>
    <hyperlink ref="Y77" r:id="rId1"/>
  </hyperlinks>
  <printOptions gridLines="1"/>
  <pageMargins left="0.31496062992125984" right="0.31496062992125984" top="0.11811023622047245" bottom="0.15748031496062992" header="0.11811023622047245" footer="0.11811023622047245"/>
  <pageSetup paperSize="9" scale="85" orientation="landscape" r:id="rId2"/>
  <rowBreaks count="1" manualBreakCount="1">
    <brk id="41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opLeftCell="A56" workbookViewId="0">
      <selection activeCell="AA76" sqref="AA76"/>
    </sheetView>
  </sheetViews>
  <sheetFormatPr defaultRowHeight="15" x14ac:dyDescent="0.25"/>
  <cols>
    <col min="1" max="1" width="5.140625" customWidth="1"/>
    <col min="2" max="2" width="11.28515625" customWidth="1"/>
    <col min="3" max="3" width="11.5703125" customWidth="1"/>
    <col min="4" max="4" width="23.5703125" customWidth="1"/>
    <col min="5" max="5" width="6.42578125" customWidth="1"/>
    <col min="6" max="6" width="5.140625" customWidth="1"/>
    <col min="7" max="7" width="6.140625" customWidth="1"/>
    <col min="8" max="8" width="6.42578125" customWidth="1"/>
    <col min="9" max="9" width="5.28515625" customWidth="1"/>
    <col min="10" max="10" width="4.85546875" customWidth="1"/>
    <col min="11" max="11" width="5.28515625" customWidth="1"/>
    <col min="12" max="12" width="5" customWidth="1"/>
    <col min="13" max="13" width="5.42578125" customWidth="1"/>
    <col min="14" max="14" width="5" customWidth="1"/>
    <col min="15" max="16" width="4.85546875" customWidth="1"/>
    <col min="17" max="17" width="6" customWidth="1"/>
    <col min="18" max="24" width="5" customWidth="1"/>
    <col min="25" max="25" width="6.42578125" customWidth="1"/>
    <col min="26" max="26" width="7.140625" customWidth="1"/>
  </cols>
  <sheetData>
    <row r="1" spans="1:27" ht="21" x14ac:dyDescent="0.35">
      <c r="A1" s="117" t="str">
        <f>+'4ths &amp; Women'!A1:AA1</f>
        <v>Litherland Circuit League 2013 Season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59"/>
    </row>
    <row r="2" spans="1:27" x14ac:dyDescent="0.25">
      <c r="A2" s="114" t="str">
        <f>+'4ths &amp; Women'!A2:AA2</f>
        <v>Sponsored by High on Bikes (www.highonbikescom)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61"/>
    </row>
    <row r="10" spans="1:27" ht="30" x14ac:dyDescent="0.25">
      <c r="A10" s="19" t="s">
        <v>19</v>
      </c>
      <c r="B10" s="110" t="s">
        <v>20</v>
      </c>
      <c r="C10" s="110"/>
      <c r="D10" s="30" t="s">
        <v>18</v>
      </c>
      <c r="E10" s="17">
        <v>41374</v>
      </c>
      <c r="F10" s="33">
        <v>41381</v>
      </c>
      <c r="G10" s="33">
        <f t="shared" ref="G10:V10" si="0">+F10+7</f>
        <v>41388</v>
      </c>
      <c r="H10" s="33">
        <f t="shared" si="0"/>
        <v>41395</v>
      </c>
      <c r="I10" s="33">
        <f t="shared" si="0"/>
        <v>41402</v>
      </c>
      <c r="J10" s="33">
        <f t="shared" si="0"/>
        <v>41409</v>
      </c>
      <c r="K10" s="33">
        <f t="shared" si="0"/>
        <v>41416</v>
      </c>
      <c r="L10" s="33">
        <f t="shared" si="0"/>
        <v>41423</v>
      </c>
      <c r="M10" s="33">
        <f t="shared" si="0"/>
        <v>41430</v>
      </c>
      <c r="N10" s="33">
        <f t="shared" si="0"/>
        <v>41437</v>
      </c>
      <c r="O10" s="33">
        <f t="shared" si="0"/>
        <v>41444</v>
      </c>
      <c r="P10" s="33">
        <f t="shared" si="0"/>
        <v>41451</v>
      </c>
      <c r="Q10" s="33">
        <f t="shared" si="0"/>
        <v>41458</v>
      </c>
      <c r="R10" s="33">
        <f t="shared" si="0"/>
        <v>41465</v>
      </c>
      <c r="S10" s="33">
        <f t="shared" si="0"/>
        <v>41472</v>
      </c>
      <c r="T10" s="33">
        <f t="shared" si="0"/>
        <v>41479</v>
      </c>
      <c r="U10" s="33">
        <f t="shared" si="0"/>
        <v>41486</v>
      </c>
      <c r="V10" s="33">
        <f t="shared" si="0"/>
        <v>41493</v>
      </c>
      <c r="W10" s="33"/>
      <c r="X10" s="33"/>
      <c r="Y10" s="18" t="s">
        <v>13</v>
      </c>
      <c r="Z10" s="9" t="s">
        <v>17</v>
      </c>
    </row>
    <row r="11" spans="1:27" ht="20.100000000000001" customHeight="1" x14ac:dyDescent="0.25">
      <c r="A11" s="113" t="s">
        <v>103</v>
      </c>
      <c r="B11" s="113"/>
      <c r="C11" s="30"/>
      <c r="D11" s="30"/>
      <c r="E11" s="17"/>
      <c r="F11" s="30"/>
      <c r="G11" s="30"/>
      <c r="H11" s="30"/>
      <c r="I11" s="52"/>
      <c r="J11" s="44"/>
      <c r="K11" s="56"/>
      <c r="L11" s="30"/>
      <c r="M11" s="30"/>
      <c r="N11" s="67"/>
      <c r="O11" s="30"/>
      <c r="P11" s="88"/>
      <c r="Q11" s="70"/>
      <c r="R11" s="30"/>
      <c r="S11" s="99"/>
      <c r="T11" s="99"/>
      <c r="U11" s="105"/>
      <c r="V11" s="105"/>
      <c r="W11" s="105"/>
      <c r="X11" s="99"/>
      <c r="Y11" s="18"/>
      <c r="Z11" s="9"/>
    </row>
    <row r="12" spans="1:27" x14ac:dyDescent="0.25">
      <c r="A12" s="3">
        <v>201</v>
      </c>
      <c r="B12" s="3" t="s">
        <v>74</v>
      </c>
      <c r="C12" s="3" t="s">
        <v>104</v>
      </c>
      <c r="D12" s="3" t="s">
        <v>128</v>
      </c>
      <c r="E12" s="22">
        <v>2</v>
      </c>
      <c r="F12" s="3"/>
      <c r="G12" s="3"/>
      <c r="H12" s="22">
        <v>2</v>
      </c>
      <c r="I12" s="22">
        <v>1.5</v>
      </c>
      <c r="J12" s="3"/>
      <c r="K12" s="3"/>
      <c r="L12" s="3"/>
      <c r="M12" s="3"/>
      <c r="N12" s="3"/>
      <c r="O12" s="38">
        <v>3</v>
      </c>
      <c r="P12" s="38">
        <v>4</v>
      </c>
      <c r="Q12" s="38">
        <v>4</v>
      </c>
      <c r="R12" s="38">
        <v>4</v>
      </c>
      <c r="S12" s="38"/>
      <c r="T12" s="38">
        <v>3</v>
      </c>
      <c r="U12" s="38"/>
      <c r="V12" s="38"/>
      <c r="W12" s="38"/>
      <c r="X12" s="38"/>
      <c r="Y12" s="22">
        <f>SUM(E12:X12)</f>
        <v>23.5</v>
      </c>
      <c r="Z12" s="10">
        <v>1</v>
      </c>
    </row>
    <row r="13" spans="1:27" ht="15" customHeight="1" x14ac:dyDescent="0.25">
      <c r="A13" s="35">
        <v>203</v>
      </c>
      <c r="B13" s="36" t="s">
        <v>7</v>
      </c>
      <c r="C13" s="37" t="s">
        <v>117</v>
      </c>
      <c r="D13" s="34" t="s">
        <v>121</v>
      </c>
      <c r="E13" s="17"/>
      <c r="F13" s="38">
        <v>3</v>
      </c>
      <c r="G13" s="22">
        <v>2</v>
      </c>
      <c r="H13" s="38">
        <v>4</v>
      </c>
      <c r="I13" s="52"/>
      <c r="J13" s="44"/>
      <c r="K13" s="38">
        <v>3</v>
      </c>
      <c r="L13" s="31"/>
      <c r="M13" s="31"/>
      <c r="N13" s="67"/>
      <c r="O13" s="31"/>
      <c r="P13" s="88"/>
      <c r="Q13" s="38">
        <v>3</v>
      </c>
      <c r="R13" s="31"/>
      <c r="S13" s="99"/>
      <c r="T13" s="38">
        <v>4</v>
      </c>
      <c r="U13" s="38"/>
      <c r="V13" s="38">
        <v>4</v>
      </c>
      <c r="W13" s="38"/>
      <c r="X13" s="99"/>
      <c r="Y13" s="22">
        <f>SUM(E13:X13)</f>
        <v>23</v>
      </c>
      <c r="Z13" s="87">
        <v>2</v>
      </c>
    </row>
    <row r="14" spans="1:27" x14ac:dyDescent="0.25">
      <c r="A14" s="3">
        <v>207</v>
      </c>
      <c r="B14" s="3" t="s">
        <v>201</v>
      </c>
      <c r="C14" s="3" t="s">
        <v>202</v>
      </c>
      <c r="D14" s="3" t="s">
        <v>139</v>
      </c>
      <c r="E14" s="3"/>
      <c r="F14" s="3"/>
      <c r="G14" s="3"/>
      <c r="H14" s="3"/>
      <c r="I14" s="22">
        <v>2</v>
      </c>
      <c r="J14" s="22">
        <v>1.5</v>
      </c>
      <c r="K14" s="22">
        <v>2</v>
      </c>
      <c r="L14" s="3"/>
      <c r="M14" s="38">
        <v>4</v>
      </c>
      <c r="N14" s="3"/>
      <c r="O14" s="22">
        <v>1</v>
      </c>
      <c r="P14" s="22">
        <v>1</v>
      </c>
      <c r="Q14" s="22">
        <v>2</v>
      </c>
      <c r="R14" s="22">
        <v>1</v>
      </c>
      <c r="S14" s="22">
        <v>2</v>
      </c>
      <c r="T14" s="22">
        <v>2</v>
      </c>
      <c r="U14" s="22">
        <v>1</v>
      </c>
      <c r="V14" s="22">
        <v>1</v>
      </c>
      <c r="W14" s="22"/>
      <c r="X14" s="22"/>
      <c r="Y14" s="22">
        <f>SUM(E14:X14)</f>
        <v>20.5</v>
      </c>
      <c r="Z14" s="10">
        <v>3</v>
      </c>
    </row>
    <row r="15" spans="1:27" x14ac:dyDescent="0.25">
      <c r="A15" s="3">
        <v>200</v>
      </c>
      <c r="B15" s="28" t="s">
        <v>108</v>
      </c>
      <c r="C15" s="28" t="s">
        <v>30</v>
      </c>
      <c r="D15" s="51" t="s">
        <v>176</v>
      </c>
      <c r="E15" s="22">
        <v>1</v>
      </c>
      <c r="F15" s="22">
        <v>1</v>
      </c>
      <c r="G15" s="3"/>
      <c r="H15" s="22">
        <v>1</v>
      </c>
      <c r="I15" s="22">
        <v>1</v>
      </c>
      <c r="J15" s="22">
        <v>2</v>
      </c>
      <c r="K15" s="22">
        <v>1</v>
      </c>
      <c r="L15" s="22">
        <v>2</v>
      </c>
      <c r="M15" s="22">
        <v>1</v>
      </c>
      <c r="N15" s="22">
        <v>2</v>
      </c>
      <c r="O15" s="22">
        <v>2</v>
      </c>
      <c r="P15" s="22"/>
      <c r="Q15" s="22">
        <v>1</v>
      </c>
      <c r="R15" s="88"/>
      <c r="S15" s="38">
        <v>3</v>
      </c>
      <c r="T15" s="99"/>
      <c r="U15" s="22">
        <v>2</v>
      </c>
      <c r="V15" s="105"/>
      <c r="W15" s="105"/>
      <c r="X15" s="99"/>
      <c r="Y15" s="22">
        <f>SUM(E15:X15)</f>
        <v>20</v>
      </c>
      <c r="Z15" s="87">
        <v>4</v>
      </c>
    </row>
    <row r="16" spans="1:27" ht="15" customHeight="1" x14ac:dyDescent="0.25">
      <c r="A16" s="35">
        <v>204</v>
      </c>
      <c r="B16" s="35" t="s">
        <v>114</v>
      </c>
      <c r="C16" s="34" t="s">
        <v>115</v>
      </c>
      <c r="D16" s="34" t="s">
        <v>116</v>
      </c>
      <c r="E16" s="17"/>
      <c r="F16" s="38">
        <v>4</v>
      </c>
      <c r="G16" s="22">
        <v>1.5</v>
      </c>
      <c r="H16" s="38">
        <v>3</v>
      </c>
      <c r="I16" s="52"/>
      <c r="J16" s="44"/>
      <c r="K16" s="38">
        <v>4</v>
      </c>
      <c r="L16" s="31"/>
      <c r="M16" s="31"/>
      <c r="N16" s="67"/>
      <c r="O16" s="38">
        <v>4</v>
      </c>
      <c r="P16" s="38"/>
      <c r="Q16" s="70"/>
      <c r="R16" s="31"/>
      <c r="S16" s="99"/>
      <c r="T16" s="99"/>
      <c r="U16" s="105"/>
      <c r="V16" s="105"/>
      <c r="W16" s="105"/>
      <c r="X16" s="99"/>
      <c r="Y16" s="22">
        <f t="shared" ref="Y16:Y27" si="1">SUM(E16:X16)</f>
        <v>16.5</v>
      </c>
      <c r="Z16" s="10">
        <v>5</v>
      </c>
    </row>
    <row r="17" spans="1:27" x14ac:dyDescent="0.25">
      <c r="A17" s="3">
        <v>210</v>
      </c>
      <c r="B17" s="28" t="s">
        <v>111</v>
      </c>
      <c r="C17" s="28" t="s">
        <v>61</v>
      </c>
      <c r="D17" s="28" t="s">
        <v>173</v>
      </c>
      <c r="E17" s="3"/>
      <c r="F17" s="3"/>
      <c r="G17" s="3"/>
      <c r="H17" s="3"/>
      <c r="I17" s="22"/>
      <c r="J17" s="22"/>
      <c r="K17" s="22"/>
      <c r="L17" s="3"/>
      <c r="M17" s="38">
        <v>3</v>
      </c>
      <c r="N17" s="3"/>
      <c r="O17" s="3"/>
      <c r="P17" s="38">
        <v>3</v>
      </c>
      <c r="Q17" s="3"/>
      <c r="T17" s="22">
        <v>1</v>
      </c>
      <c r="U17" s="22"/>
      <c r="V17" s="22"/>
      <c r="W17" s="22"/>
      <c r="Y17" s="22">
        <f t="shared" si="1"/>
        <v>7</v>
      </c>
      <c r="Z17" s="10">
        <v>6</v>
      </c>
    </row>
    <row r="18" spans="1:27" x14ac:dyDescent="0.25">
      <c r="A18" s="3">
        <v>214</v>
      </c>
      <c r="B18" s="3" t="s">
        <v>299</v>
      </c>
      <c r="C18" s="3" t="s">
        <v>300</v>
      </c>
      <c r="D18" s="3" t="s">
        <v>301</v>
      </c>
      <c r="E18" s="22"/>
      <c r="F18" s="22"/>
      <c r="G18" s="3"/>
      <c r="H18" s="3"/>
      <c r="I18" s="3"/>
      <c r="J18" s="3"/>
      <c r="K18" s="3"/>
      <c r="L18" s="3"/>
      <c r="M18" s="3"/>
      <c r="N18" s="3"/>
      <c r="O18" s="3"/>
      <c r="P18" s="22"/>
      <c r="Q18" s="3"/>
      <c r="R18" s="22">
        <v>2</v>
      </c>
      <c r="S18" s="38">
        <v>4</v>
      </c>
      <c r="T18" s="22"/>
      <c r="U18" s="22"/>
      <c r="V18" s="22"/>
      <c r="W18" s="22"/>
      <c r="X18" s="22"/>
      <c r="Y18" s="22">
        <f>SUM(E18:X18)</f>
        <v>6</v>
      </c>
      <c r="Z18" s="10">
        <v>7</v>
      </c>
    </row>
    <row r="19" spans="1:27" x14ac:dyDescent="0.25">
      <c r="A19" s="3">
        <v>212</v>
      </c>
      <c r="B19" s="28" t="s">
        <v>179</v>
      </c>
      <c r="C19" s="28" t="s">
        <v>244</v>
      </c>
      <c r="D19" s="28" t="s">
        <v>172</v>
      </c>
      <c r="E19" s="3"/>
      <c r="F19" s="3"/>
      <c r="G19" s="3"/>
      <c r="H19" s="3"/>
      <c r="I19" s="22"/>
      <c r="J19" s="22"/>
      <c r="K19" s="22"/>
      <c r="L19" s="3"/>
      <c r="M19" s="22">
        <v>2</v>
      </c>
      <c r="N19" s="22">
        <v>1.5</v>
      </c>
      <c r="O19" s="3"/>
      <c r="P19" s="3"/>
      <c r="Q19" s="3"/>
      <c r="Y19" s="22">
        <f t="shared" si="1"/>
        <v>3.5</v>
      </c>
      <c r="Z19" s="10">
        <v>8</v>
      </c>
    </row>
    <row r="20" spans="1:27" x14ac:dyDescent="0.25">
      <c r="A20" s="3">
        <v>215</v>
      </c>
      <c r="B20" s="28" t="s">
        <v>296</v>
      </c>
      <c r="C20" s="28" t="s">
        <v>297</v>
      </c>
      <c r="D20" s="28" t="s">
        <v>298</v>
      </c>
      <c r="E20" s="3"/>
      <c r="F20" s="3"/>
      <c r="G20" s="3"/>
      <c r="H20" s="3"/>
      <c r="I20" s="22"/>
      <c r="J20" s="22"/>
      <c r="K20" s="22"/>
      <c r="L20" s="3"/>
      <c r="M20" s="22"/>
      <c r="N20" s="22"/>
      <c r="O20" s="3"/>
      <c r="P20" s="3"/>
      <c r="Q20" s="3"/>
      <c r="R20" s="38">
        <v>3</v>
      </c>
      <c r="S20" s="38"/>
      <c r="T20" s="38"/>
      <c r="U20" s="38"/>
      <c r="V20" s="38"/>
      <c r="W20" s="38"/>
      <c r="X20" s="38"/>
      <c r="Y20" s="22">
        <f t="shared" si="1"/>
        <v>3</v>
      </c>
      <c r="Z20" s="10" t="s">
        <v>216</v>
      </c>
    </row>
    <row r="21" spans="1:27" x14ac:dyDescent="0.25">
      <c r="A21" s="3">
        <v>213</v>
      </c>
      <c r="B21" s="3" t="s">
        <v>89</v>
      </c>
      <c r="C21" s="3" t="s">
        <v>105</v>
      </c>
      <c r="D21" s="3" t="s">
        <v>141</v>
      </c>
      <c r="E21" s="22"/>
      <c r="F21" s="22"/>
      <c r="G21" s="3"/>
      <c r="H21" s="3"/>
      <c r="I21" s="3"/>
      <c r="J21" s="3"/>
      <c r="K21" s="3"/>
      <c r="L21" s="3"/>
      <c r="M21" s="3"/>
      <c r="N21" s="3"/>
      <c r="O21" s="3"/>
      <c r="P21" s="22">
        <v>2</v>
      </c>
      <c r="Q21" s="3"/>
      <c r="S21" s="22">
        <v>1</v>
      </c>
      <c r="Y21" s="22">
        <f>SUM(E21:X21)</f>
        <v>3</v>
      </c>
      <c r="Z21" s="10" t="s">
        <v>216</v>
      </c>
    </row>
    <row r="22" spans="1:27" x14ac:dyDescent="0.25">
      <c r="A22" s="3">
        <v>221</v>
      </c>
      <c r="B22" s="3" t="s">
        <v>335</v>
      </c>
      <c r="C22" s="3" t="s">
        <v>336</v>
      </c>
      <c r="D22" s="3" t="s">
        <v>337</v>
      </c>
      <c r="E22" s="22"/>
      <c r="F22" s="22"/>
      <c r="G22" s="3"/>
      <c r="H22" s="3"/>
      <c r="I22" s="3"/>
      <c r="J22" s="3"/>
      <c r="K22" s="3"/>
      <c r="L22" s="3"/>
      <c r="M22" s="3"/>
      <c r="N22" s="3"/>
      <c r="O22" s="3"/>
      <c r="P22" s="22"/>
      <c r="Q22" s="3"/>
      <c r="S22" s="22"/>
      <c r="V22" s="38">
        <v>3</v>
      </c>
      <c r="Y22" s="22">
        <f>SUM(E22:X22)</f>
        <v>3</v>
      </c>
      <c r="Z22" s="10" t="s">
        <v>216</v>
      </c>
    </row>
    <row r="23" spans="1:27" x14ac:dyDescent="0.25">
      <c r="A23" s="3">
        <v>219</v>
      </c>
      <c r="B23" s="3" t="s">
        <v>338</v>
      </c>
      <c r="C23" s="3" t="s">
        <v>339</v>
      </c>
      <c r="D23" s="3" t="s">
        <v>340</v>
      </c>
      <c r="E23" s="22"/>
      <c r="F23" s="22"/>
      <c r="G23" s="3"/>
      <c r="H23" s="3"/>
      <c r="I23" s="3"/>
      <c r="J23" s="3"/>
      <c r="K23" s="3"/>
      <c r="L23" s="3"/>
      <c r="M23" s="3"/>
      <c r="N23" s="3"/>
      <c r="O23" s="3"/>
      <c r="P23" s="22"/>
      <c r="Q23" s="3"/>
      <c r="S23" s="22"/>
      <c r="V23" s="22">
        <v>2</v>
      </c>
      <c r="Y23" s="22">
        <f>SUM(E23:X23)</f>
        <v>2</v>
      </c>
      <c r="Z23" s="10" t="s">
        <v>314</v>
      </c>
    </row>
    <row r="24" spans="1:27" x14ac:dyDescent="0.25">
      <c r="A24" s="3">
        <v>205</v>
      </c>
      <c r="B24" s="3" t="s">
        <v>118</v>
      </c>
      <c r="C24" s="3" t="s">
        <v>119</v>
      </c>
      <c r="D24" s="3" t="s">
        <v>120</v>
      </c>
      <c r="E24" s="22"/>
      <c r="F24" s="22">
        <v>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Y24" s="22">
        <f t="shared" si="1"/>
        <v>2</v>
      </c>
      <c r="Z24" s="10" t="s">
        <v>314</v>
      </c>
    </row>
    <row r="25" spans="1:27" x14ac:dyDescent="0.25">
      <c r="A25" s="3">
        <v>217</v>
      </c>
      <c r="B25" s="3" t="s">
        <v>321</v>
      </c>
      <c r="C25" s="3" t="s">
        <v>322</v>
      </c>
      <c r="D25" s="3" t="s">
        <v>128</v>
      </c>
      <c r="E25" s="22"/>
      <c r="F25" s="2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U25" s="22">
        <v>1.5</v>
      </c>
      <c r="Y25" s="22">
        <f t="shared" si="1"/>
        <v>1.5</v>
      </c>
      <c r="Z25" s="10" t="s">
        <v>294</v>
      </c>
    </row>
    <row r="26" spans="1:27" x14ac:dyDescent="0.25">
      <c r="A26" s="3">
        <v>202</v>
      </c>
      <c r="B26" s="28" t="s">
        <v>106</v>
      </c>
      <c r="C26" s="28" t="s">
        <v>107</v>
      </c>
      <c r="D26" s="28" t="s">
        <v>172</v>
      </c>
      <c r="E26" s="22">
        <v>1.5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Y26" s="22">
        <f t="shared" si="1"/>
        <v>1.5</v>
      </c>
      <c r="Z26" s="10" t="s">
        <v>294</v>
      </c>
    </row>
    <row r="27" spans="1:27" ht="15.75" thickBot="1" x14ac:dyDescent="0.3">
      <c r="A27" s="3">
        <v>206</v>
      </c>
      <c r="B27" s="28" t="s">
        <v>108</v>
      </c>
      <c r="C27" s="28" t="s">
        <v>133</v>
      </c>
      <c r="D27" s="28" t="s">
        <v>170</v>
      </c>
      <c r="E27" s="22"/>
      <c r="F27" s="22"/>
      <c r="G27" s="22">
        <v>1</v>
      </c>
      <c r="H27" s="3"/>
      <c r="I27" s="3"/>
      <c r="J27" s="3"/>
      <c r="K27" s="3"/>
      <c r="L27" s="3"/>
      <c r="M27" s="3"/>
      <c r="N27" s="3"/>
      <c r="O27" s="3"/>
      <c r="P27" s="3"/>
      <c r="Q27" s="3"/>
      <c r="Y27" s="22">
        <f t="shared" si="1"/>
        <v>1</v>
      </c>
      <c r="Z27" s="3">
        <v>16</v>
      </c>
    </row>
    <row r="28" spans="1:27" ht="16.5" thickTop="1" thickBot="1" x14ac:dyDescent="0.3">
      <c r="A28" s="3"/>
      <c r="B28" s="3"/>
      <c r="C28" s="3"/>
      <c r="D28" s="22"/>
      <c r="E28" s="23">
        <f>SUM(E12:E27)</f>
        <v>4.5</v>
      </c>
      <c r="F28" s="23">
        <f t="shared" ref="F28:Y28" si="2">SUM(F12:F27)</f>
        <v>10</v>
      </c>
      <c r="G28" s="23">
        <f t="shared" si="2"/>
        <v>4.5</v>
      </c>
      <c r="H28" s="23">
        <f t="shared" si="2"/>
        <v>10</v>
      </c>
      <c r="I28" s="23">
        <f t="shared" si="2"/>
        <v>4.5</v>
      </c>
      <c r="J28" s="23">
        <f t="shared" si="2"/>
        <v>3.5</v>
      </c>
      <c r="K28" s="23">
        <f t="shared" si="2"/>
        <v>10</v>
      </c>
      <c r="L28" s="23">
        <f t="shared" si="2"/>
        <v>2</v>
      </c>
      <c r="M28" s="23">
        <f t="shared" si="2"/>
        <v>10</v>
      </c>
      <c r="N28" s="23">
        <f t="shared" si="2"/>
        <v>3.5</v>
      </c>
      <c r="O28" s="23">
        <f t="shared" si="2"/>
        <v>10</v>
      </c>
      <c r="P28" s="23">
        <f t="shared" si="2"/>
        <v>10</v>
      </c>
      <c r="Q28" s="23">
        <f t="shared" si="2"/>
        <v>10</v>
      </c>
      <c r="R28" s="23">
        <f t="shared" si="2"/>
        <v>10</v>
      </c>
      <c r="S28" s="23">
        <f t="shared" si="2"/>
        <v>10</v>
      </c>
      <c r="T28" s="23">
        <f t="shared" si="2"/>
        <v>10</v>
      </c>
      <c r="U28" s="23">
        <f t="shared" si="2"/>
        <v>4.5</v>
      </c>
      <c r="V28" s="23">
        <f t="shared" si="2"/>
        <v>10</v>
      </c>
      <c r="W28" s="23"/>
      <c r="X28" s="23"/>
      <c r="Y28" s="23">
        <f t="shared" si="2"/>
        <v>137</v>
      </c>
      <c r="Z28" s="21"/>
    </row>
    <row r="29" spans="1:27" ht="15.75" thickTop="1" x14ac:dyDescent="0.25">
      <c r="A29" s="3"/>
      <c r="B29" s="3"/>
      <c r="C29" s="3"/>
      <c r="D29" s="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7" x14ac:dyDescent="0.25">
      <c r="A30" s="3"/>
      <c r="B30" s="3"/>
      <c r="C30" s="3"/>
      <c r="D30" s="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s="27" customFormat="1" x14ac:dyDescent="0.25">
      <c r="A31" s="116" t="s">
        <v>112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7" s="27" customFormat="1" x14ac:dyDescent="0.25">
      <c r="A32" s="116" t="s">
        <v>125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37" s="27" customForma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8"/>
      <c r="L33" s="54"/>
      <c r="M33" s="54"/>
      <c r="N33" s="68"/>
      <c r="O33" s="54"/>
      <c r="P33" s="89"/>
      <c r="Q33" s="71"/>
      <c r="R33" s="54"/>
      <c r="S33" s="100"/>
      <c r="T33" s="100"/>
      <c r="U33" s="106"/>
      <c r="V33" s="106"/>
      <c r="W33" s="106"/>
      <c r="X33" s="100"/>
      <c r="Y33" s="54"/>
      <c r="Z33" s="54"/>
    </row>
    <row r="34" spans="1:37" ht="15.75" x14ac:dyDescent="0.25">
      <c r="A34" s="111" t="s">
        <v>269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15.75" x14ac:dyDescent="0.25">
      <c r="A35" s="111" t="s">
        <v>334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15.75" customHeight="1" x14ac:dyDescent="0.25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1:37" x14ac:dyDescent="0.25">
      <c r="A37" s="3"/>
      <c r="B37" s="3"/>
      <c r="C37" s="3"/>
      <c r="D37" s="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37" ht="15.75" x14ac:dyDescent="0.25">
      <c r="A38" s="13" t="s">
        <v>22</v>
      </c>
      <c r="B38" s="14"/>
      <c r="C38" s="14"/>
      <c r="D38" s="14"/>
      <c r="E38" s="14"/>
      <c r="F38" s="14"/>
      <c r="G38" s="14"/>
      <c r="Y38" s="15" t="s">
        <v>23</v>
      </c>
    </row>
    <row r="39" spans="1:37" x14ac:dyDescent="0.25">
      <c r="A39" s="3"/>
      <c r="B39" s="3"/>
      <c r="C39" s="3"/>
      <c r="D39" s="3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37" ht="21" x14ac:dyDescent="0.35">
      <c r="A40" s="117" t="str">
        <f>+A1</f>
        <v>Litherland Circuit League 2013 Season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59"/>
    </row>
    <row r="41" spans="1:37" x14ac:dyDescent="0.25">
      <c r="A41" s="114" t="str">
        <f>+A2</f>
        <v>Sponsored by High on Bikes (www.highonbikescom)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61"/>
    </row>
    <row r="49" spans="1:26" ht="30" x14ac:dyDescent="0.25">
      <c r="A49" s="19" t="s">
        <v>19</v>
      </c>
      <c r="B49" s="110" t="s">
        <v>20</v>
      </c>
      <c r="C49" s="110"/>
      <c r="D49" s="30" t="s">
        <v>18</v>
      </c>
      <c r="E49" s="17">
        <v>41374</v>
      </c>
      <c r="F49" s="33">
        <v>41381</v>
      </c>
      <c r="G49" s="33">
        <f>+F49+7</f>
        <v>41388</v>
      </c>
      <c r="H49" s="33">
        <f>+G49+7</f>
        <v>41395</v>
      </c>
      <c r="I49" s="33">
        <f>+H49+7</f>
        <v>41402</v>
      </c>
      <c r="J49" s="33">
        <f t="shared" ref="J49:V49" si="3">+I49+7</f>
        <v>41409</v>
      </c>
      <c r="K49" s="33">
        <f t="shared" si="3"/>
        <v>41416</v>
      </c>
      <c r="L49" s="33">
        <f t="shared" si="3"/>
        <v>41423</v>
      </c>
      <c r="M49" s="33">
        <f t="shared" si="3"/>
        <v>41430</v>
      </c>
      <c r="N49" s="33">
        <f t="shared" si="3"/>
        <v>41437</v>
      </c>
      <c r="O49" s="33">
        <f t="shared" si="3"/>
        <v>41444</v>
      </c>
      <c r="P49" s="33">
        <f t="shared" si="3"/>
        <v>41451</v>
      </c>
      <c r="Q49" s="33">
        <f t="shared" si="3"/>
        <v>41458</v>
      </c>
      <c r="R49" s="33">
        <f t="shared" si="3"/>
        <v>41465</v>
      </c>
      <c r="S49" s="33">
        <f t="shared" si="3"/>
        <v>41472</v>
      </c>
      <c r="T49" s="33">
        <f t="shared" si="3"/>
        <v>41479</v>
      </c>
      <c r="U49" s="33">
        <f t="shared" si="3"/>
        <v>41486</v>
      </c>
      <c r="V49" s="33">
        <f t="shared" si="3"/>
        <v>41493</v>
      </c>
      <c r="W49" s="33"/>
      <c r="X49" s="33"/>
      <c r="Y49" s="18" t="s">
        <v>13</v>
      </c>
      <c r="Z49" s="9" t="s">
        <v>17</v>
      </c>
    </row>
    <row r="50" spans="1:26" ht="15" customHeight="1" x14ac:dyDescent="0.25">
      <c r="A50" s="118" t="s">
        <v>316</v>
      </c>
      <c r="B50" s="118"/>
      <c r="C50" s="118"/>
      <c r="D50" s="102"/>
      <c r="E50" s="102"/>
      <c r="F50" s="3"/>
      <c r="G50" s="3"/>
      <c r="H50" s="3"/>
      <c r="I50" s="3"/>
      <c r="J50" s="3"/>
      <c r="K50" s="33"/>
      <c r="L50" s="3"/>
      <c r="M50" s="3"/>
      <c r="N50" s="3"/>
      <c r="O50" s="3"/>
      <c r="P50" s="3"/>
      <c r="Q50" s="3"/>
    </row>
    <row r="51" spans="1:26" x14ac:dyDescent="0.25">
      <c r="A51" s="74">
        <v>301</v>
      </c>
      <c r="B51" s="79" t="s">
        <v>171</v>
      </c>
      <c r="C51" s="79" t="s">
        <v>63</v>
      </c>
      <c r="D51" s="79" t="s">
        <v>174</v>
      </c>
      <c r="E51" s="3"/>
      <c r="F51" s="3"/>
      <c r="G51" s="22">
        <v>2</v>
      </c>
      <c r="H51" s="22">
        <v>1</v>
      </c>
      <c r="I51" s="22">
        <v>2</v>
      </c>
      <c r="J51" s="3"/>
      <c r="K51" s="22">
        <v>1</v>
      </c>
      <c r="L51" s="22">
        <v>2</v>
      </c>
      <c r="M51" s="22">
        <v>4</v>
      </c>
      <c r="N51" s="77">
        <v>2</v>
      </c>
      <c r="O51" s="77">
        <v>2</v>
      </c>
      <c r="P51" s="3"/>
      <c r="Q51" s="3"/>
      <c r="R51" s="77">
        <v>3</v>
      </c>
      <c r="S51" s="22">
        <v>1</v>
      </c>
      <c r="T51" s="22">
        <v>4</v>
      </c>
      <c r="U51" s="22">
        <v>4</v>
      </c>
      <c r="V51" s="77">
        <v>2</v>
      </c>
      <c r="W51" s="22"/>
      <c r="X51" s="77"/>
      <c r="Y51" s="22">
        <f>SUM(E51:X51)</f>
        <v>30</v>
      </c>
      <c r="Z51" s="10">
        <v>1</v>
      </c>
    </row>
    <row r="52" spans="1:26" x14ac:dyDescent="0.25">
      <c r="A52" s="3">
        <v>302</v>
      </c>
      <c r="B52" s="28" t="s">
        <v>111</v>
      </c>
      <c r="C52" s="28" t="s">
        <v>61</v>
      </c>
      <c r="D52" s="28" t="s">
        <v>173</v>
      </c>
      <c r="E52" s="22">
        <v>1</v>
      </c>
      <c r="F52" s="22">
        <v>2</v>
      </c>
      <c r="G52" s="38">
        <v>3</v>
      </c>
      <c r="I52" s="22">
        <v>4</v>
      </c>
      <c r="J52" s="22">
        <v>4</v>
      </c>
      <c r="K52" s="22">
        <v>3</v>
      </c>
      <c r="L52" s="22">
        <v>4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2">
        <f>SUM(E52:X52)</f>
        <v>21</v>
      </c>
      <c r="Z52" s="10">
        <v>2</v>
      </c>
    </row>
    <row r="53" spans="1:26" ht="18" customHeight="1" x14ac:dyDescent="0.25">
      <c r="A53" s="3">
        <v>304</v>
      </c>
      <c r="B53" s="3" t="s">
        <v>89</v>
      </c>
      <c r="C53" s="3" t="s">
        <v>105</v>
      </c>
      <c r="D53" s="3" t="s">
        <v>9</v>
      </c>
      <c r="E53" s="22">
        <v>2</v>
      </c>
      <c r="F53" s="38">
        <v>3</v>
      </c>
      <c r="G53" s="3"/>
      <c r="H53" s="22">
        <v>2</v>
      </c>
      <c r="I53" s="22">
        <v>3</v>
      </c>
      <c r="J53" s="22">
        <v>2</v>
      </c>
      <c r="K53" s="22">
        <v>4</v>
      </c>
      <c r="L53" s="22">
        <v>3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>
        <f t="shared" ref="Y53:Y72" si="4">SUM(E53:X53)</f>
        <v>19</v>
      </c>
      <c r="Z53" s="10">
        <v>3</v>
      </c>
    </row>
    <row r="54" spans="1:26" x14ac:dyDescent="0.25">
      <c r="A54" s="74">
        <v>337</v>
      </c>
      <c r="B54" s="74" t="s">
        <v>245</v>
      </c>
      <c r="C54" s="74" t="s">
        <v>222</v>
      </c>
      <c r="D54" s="74" t="s">
        <v>166</v>
      </c>
      <c r="E54" s="3"/>
      <c r="F54" s="22"/>
      <c r="G54" s="3"/>
      <c r="H54" s="3"/>
      <c r="I54" s="3"/>
      <c r="J54" s="22"/>
      <c r="K54" s="3"/>
      <c r="L54" s="3"/>
      <c r="M54" s="3"/>
      <c r="N54" s="3"/>
      <c r="O54" s="3"/>
      <c r="P54" s="77">
        <v>1</v>
      </c>
      <c r="Q54" s="77">
        <v>3</v>
      </c>
      <c r="R54" s="77">
        <v>1</v>
      </c>
      <c r="S54" s="22">
        <v>4</v>
      </c>
      <c r="T54" s="77"/>
      <c r="U54" s="77">
        <v>3</v>
      </c>
      <c r="V54" s="22">
        <v>4</v>
      </c>
      <c r="W54" s="77"/>
      <c r="X54" s="77"/>
      <c r="Y54" s="22">
        <f>SUM(E54:X54)</f>
        <v>16</v>
      </c>
      <c r="Z54" s="76">
        <v>4</v>
      </c>
    </row>
    <row r="55" spans="1:26" x14ac:dyDescent="0.25">
      <c r="A55" s="74">
        <v>323</v>
      </c>
      <c r="B55" s="74" t="s">
        <v>10</v>
      </c>
      <c r="C55" s="74" t="s">
        <v>197</v>
      </c>
      <c r="D55" s="74" t="s">
        <v>166</v>
      </c>
      <c r="E55" s="3"/>
      <c r="F55" s="3"/>
      <c r="G55" s="3"/>
      <c r="H55" s="3"/>
      <c r="I55" s="3"/>
      <c r="J55" s="3"/>
      <c r="K55" s="3"/>
      <c r="L55" s="22">
        <v>1</v>
      </c>
      <c r="M55" s="3"/>
      <c r="N55" s="77">
        <v>4</v>
      </c>
      <c r="O55" s="3"/>
      <c r="P55" s="3"/>
      <c r="Q55" s="3"/>
      <c r="R55" s="22">
        <v>2</v>
      </c>
      <c r="S55" s="22"/>
      <c r="T55" s="22">
        <v>3</v>
      </c>
      <c r="U55" s="22"/>
      <c r="V55" s="22">
        <v>1</v>
      </c>
      <c r="W55" s="22"/>
      <c r="X55" s="22"/>
      <c r="Y55" s="22">
        <f>SUM(E55:X55)</f>
        <v>11</v>
      </c>
      <c r="Z55" s="76">
        <v>5</v>
      </c>
    </row>
    <row r="56" spans="1:26" ht="15" customHeight="1" x14ac:dyDescent="0.25">
      <c r="A56" s="81">
        <v>311</v>
      </c>
      <c r="B56" s="82" t="s">
        <v>89</v>
      </c>
      <c r="C56" s="82" t="s">
        <v>90</v>
      </c>
      <c r="D56" s="82" t="s">
        <v>45</v>
      </c>
      <c r="E56" s="3"/>
      <c r="F56" s="80">
        <v>4</v>
      </c>
      <c r="G56" s="3"/>
      <c r="H56" s="22">
        <v>3</v>
      </c>
      <c r="I56" s="3"/>
      <c r="J56" s="3"/>
      <c r="K56" s="3"/>
      <c r="L56" s="3"/>
      <c r="M56" s="3"/>
      <c r="N56" s="3"/>
      <c r="O56" s="22">
        <v>3</v>
      </c>
      <c r="P56" s="3"/>
      <c r="Q56" s="3"/>
      <c r="Y56" s="22">
        <f t="shared" si="4"/>
        <v>10</v>
      </c>
      <c r="Z56" s="76" t="s">
        <v>237</v>
      </c>
    </row>
    <row r="57" spans="1:26" x14ac:dyDescent="0.25">
      <c r="A57" s="92">
        <v>338</v>
      </c>
      <c r="B57" s="74" t="s">
        <v>256</v>
      </c>
      <c r="C57" s="74" t="s">
        <v>257</v>
      </c>
      <c r="D57" s="74" t="s">
        <v>318</v>
      </c>
      <c r="E57" s="3"/>
      <c r="F57" s="3"/>
      <c r="G57" s="3"/>
      <c r="H57" s="3"/>
      <c r="I57" s="3"/>
      <c r="J57" s="3"/>
      <c r="K57" s="3"/>
      <c r="L57" s="3"/>
      <c r="M57" s="3"/>
      <c r="N57" s="77">
        <v>3</v>
      </c>
      <c r="O57" s="22">
        <v>4</v>
      </c>
      <c r="P57" s="77">
        <v>3</v>
      </c>
      <c r="Q57" s="3"/>
      <c r="Y57" s="22">
        <f t="shared" si="4"/>
        <v>10</v>
      </c>
      <c r="Z57" s="76" t="s">
        <v>237</v>
      </c>
    </row>
    <row r="58" spans="1:26" x14ac:dyDescent="0.25">
      <c r="A58" s="74">
        <v>305</v>
      </c>
      <c r="B58" s="79" t="s">
        <v>109</v>
      </c>
      <c r="C58" s="79" t="s">
        <v>110</v>
      </c>
      <c r="D58" s="79" t="s">
        <v>177</v>
      </c>
      <c r="E58" s="77">
        <v>1.5</v>
      </c>
      <c r="F58" s="3"/>
      <c r="G58" s="22">
        <v>4</v>
      </c>
      <c r="H58" s="22">
        <v>4</v>
      </c>
      <c r="I58" s="3"/>
      <c r="J58" s="3"/>
      <c r="K58" s="3"/>
      <c r="L58" s="3"/>
      <c r="M58" s="3"/>
      <c r="N58" s="3"/>
      <c r="O58" s="55"/>
      <c r="P58" s="55"/>
      <c r="Q58" s="96"/>
      <c r="R58" s="21"/>
      <c r="S58" s="21"/>
      <c r="T58" s="21"/>
      <c r="U58" s="21"/>
      <c r="V58" s="21"/>
      <c r="W58" s="21"/>
      <c r="X58" s="21"/>
      <c r="Y58" s="22">
        <f t="shared" si="4"/>
        <v>9.5</v>
      </c>
      <c r="Z58" s="74">
        <v>8</v>
      </c>
    </row>
    <row r="59" spans="1:26" x14ac:dyDescent="0.25">
      <c r="A59" s="74">
        <v>310</v>
      </c>
      <c r="B59" s="79" t="s">
        <v>93</v>
      </c>
      <c r="C59" s="79" t="s">
        <v>94</v>
      </c>
      <c r="D59" s="79" t="s">
        <v>169</v>
      </c>
      <c r="E59" s="3"/>
      <c r="F59" s="3"/>
      <c r="G59" s="22">
        <v>1</v>
      </c>
      <c r="H59" s="3"/>
      <c r="I59" s="22">
        <v>1</v>
      </c>
      <c r="J59" s="3"/>
      <c r="K59" s="3"/>
      <c r="L59" s="3"/>
      <c r="M59" s="22">
        <v>2</v>
      </c>
      <c r="N59" s="3"/>
      <c r="O59" s="3"/>
      <c r="P59" s="3"/>
      <c r="Q59" s="3"/>
      <c r="R59" s="22">
        <v>4</v>
      </c>
      <c r="S59" s="22"/>
      <c r="T59" s="22"/>
      <c r="U59" s="22"/>
      <c r="V59" s="22"/>
      <c r="W59" s="22"/>
      <c r="X59" s="22"/>
      <c r="Y59" s="22">
        <f t="shared" si="4"/>
        <v>8</v>
      </c>
      <c r="Z59" s="76">
        <v>9</v>
      </c>
    </row>
    <row r="60" spans="1:26" x14ac:dyDescent="0.25">
      <c r="A60" s="74">
        <v>347</v>
      </c>
      <c r="B60" s="74" t="s">
        <v>308</v>
      </c>
      <c r="C60" s="74" t="s">
        <v>319</v>
      </c>
      <c r="D60" s="74" t="s">
        <v>116</v>
      </c>
      <c r="E60" s="3"/>
      <c r="F60" s="22"/>
      <c r="G60" s="3"/>
      <c r="H60" s="3"/>
      <c r="I60" s="3"/>
      <c r="J60" s="22"/>
      <c r="K60" s="3"/>
      <c r="L60" s="3"/>
      <c r="M60" s="3"/>
      <c r="N60" s="3"/>
      <c r="O60" s="3"/>
      <c r="P60" s="3"/>
      <c r="Q60" s="3"/>
      <c r="R60" s="3"/>
      <c r="S60" s="22"/>
      <c r="T60" s="22">
        <v>2</v>
      </c>
      <c r="U60" s="22">
        <v>2</v>
      </c>
      <c r="V60" s="38">
        <v>3</v>
      </c>
      <c r="W60" s="22"/>
      <c r="Y60" s="22">
        <f>SUM(E60:X60)</f>
        <v>7</v>
      </c>
      <c r="Z60" s="76">
        <v>10</v>
      </c>
    </row>
    <row r="61" spans="1:26" x14ac:dyDescent="0.25">
      <c r="A61" s="74">
        <v>326</v>
      </c>
      <c r="B61" s="79" t="s">
        <v>179</v>
      </c>
      <c r="C61" s="79" t="s">
        <v>180</v>
      </c>
      <c r="D61" s="79" t="s">
        <v>136</v>
      </c>
      <c r="E61" s="3"/>
      <c r="F61" s="3"/>
      <c r="G61" s="3"/>
      <c r="H61" s="3"/>
      <c r="I61" s="3"/>
      <c r="J61" s="3"/>
      <c r="K61" s="22">
        <v>2</v>
      </c>
      <c r="L61" s="3"/>
      <c r="M61" s="3"/>
      <c r="N61" s="3"/>
      <c r="O61" s="3"/>
      <c r="P61" s="22">
        <v>4</v>
      </c>
      <c r="Q61" s="3"/>
      <c r="Y61" s="22">
        <f t="shared" si="4"/>
        <v>6</v>
      </c>
      <c r="Z61" s="76">
        <v>11</v>
      </c>
    </row>
    <row r="62" spans="1:26" ht="15" customHeight="1" x14ac:dyDescent="0.25">
      <c r="A62" s="74">
        <v>339</v>
      </c>
      <c r="B62" s="74" t="s">
        <v>0</v>
      </c>
      <c r="C62" s="74" t="s">
        <v>127</v>
      </c>
      <c r="D62" s="74" t="s">
        <v>260</v>
      </c>
      <c r="E62" s="3"/>
      <c r="F62" s="22"/>
      <c r="G62" s="3"/>
      <c r="H62" s="3"/>
      <c r="I62" s="3"/>
      <c r="J62" s="22"/>
      <c r="K62" s="3"/>
      <c r="L62" s="3"/>
      <c r="M62" s="3"/>
      <c r="N62" s="74"/>
      <c r="O62" s="77"/>
      <c r="P62" s="77"/>
      <c r="Q62" s="22">
        <v>4</v>
      </c>
      <c r="Y62" s="22">
        <f t="shared" si="4"/>
        <v>4</v>
      </c>
      <c r="Z62" s="76" t="s">
        <v>314</v>
      </c>
    </row>
    <row r="63" spans="1:26" x14ac:dyDescent="0.25">
      <c r="A63" s="74">
        <v>307</v>
      </c>
      <c r="B63" s="74" t="s">
        <v>122</v>
      </c>
      <c r="C63" s="74" t="s">
        <v>123</v>
      </c>
      <c r="D63" s="74" t="s">
        <v>260</v>
      </c>
      <c r="E63" s="3"/>
      <c r="F63" s="22">
        <v>1</v>
      </c>
      <c r="G63" s="3"/>
      <c r="H63" s="3"/>
      <c r="I63" s="3"/>
      <c r="J63" s="22">
        <v>1</v>
      </c>
      <c r="K63" s="3"/>
      <c r="L63" s="3"/>
      <c r="M63" s="3"/>
      <c r="N63" s="3"/>
      <c r="O63" s="3"/>
      <c r="P63" s="3"/>
      <c r="Q63" s="22">
        <v>2</v>
      </c>
      <c r="Y63" s="22">
        <f t="shared" si="4"/>
        <v>4</v>
      </c>
      <c r="Z63" s="76" t="s">
        <v>314</v>
      </c>
    </row>
    <row r="64" spans="1:26" x14ac:dyDescent="0.25">
      <c r="A64" s="74">
        <v>320</v>
      </c>
      <c r="B64" s="79" t="s">
        <v>129</v>
      </c>
      <c r="C64" s="79" t="s">
        <v>198</v>
      </c>
      <c r="D64" s="79" t="s">
        <v>136</v>
      </c>
      <c r="E64" s="3"/>
      <c r="F64" s="3"/>
      <c r="G64" s="3"/>
      <c r="H64" s="3"/>
      <c r="I64" s="3"/>
      <c r="J64" s="3"/>
      <c r="K64" s="3"/>
      <c r="L64" s="3"/>
      <c r="M64" s="22">
        <v>3</v>
      </c>
      <c r="N64" s="3"/>
      <c r="O64" s="3"/>
      <c r="P64" s="3"/>
      <c r="Q64" s="3"/>
      <c r="U64" s="22">
        <v>1</v>
      </c>
      <c r="Y64" s="22">
        <f>SUM(E64:X64)</f>
        <v>4</v>
      </c>
      <c r="Z64" s="76" t="s">
        <v>314</v>
      </c>
    </row>
    <row r="65" spans="1:40" x14ac:dyDescent="0.25">
      <c r="A65" s="74">
        <v>322</v>
      </c>
      <c r="B65" s="79" t="s">
        <v>86</v>
      </c>
      <c r="C65" s="79" t="s">
        <v>206</v>
      </c>
      <c r="D65" s="79" t="s">
        <v>145</v>
      </c>
      <c r="E65" s="3"/>
      <c r="F65" s="3"/>
      <c r="G65" s="3"/>
      <c r="H65" s="3"/>
      <c r="I65" s="3"/>
      <c r="J65" s="22">
        <v>3</v>
      </c>
      <c r="K65" s="3"/>
      <c r="L65" s="3"/>
      <c r="M65" s="3"/>
      <c r="N65" s="3"/>
      <c r="O65" s="3"/>
      <c r="P65" s="3"/>
      <c r="Q65" s="3"/>
      <c r="Y65" s="22">
        <f t="shared" si="4"/>
        <v>3</v>
      </c>
      <c r="Z65" s="76" t="s">
        <v>323</v>
      </c>
    </row>
    <row r="66" spans="1:40" x14ac:dyDescent="0.25">
      <c r="A66" s="74">
        <v>303</v>
      </c>
      <c r="B66" s="79" t="s">
        <v>178</v>
      </c>
      <c r="C66" s="79" t="s">
        <v>302</v>
      </c>
      <c r="D66" s="79" t="s">
        <v>303</v>
      </c>
      <c r="E66" s="3"/>
      <c r="F66" s="3"/>
      <c r="G66" s="3"/>
      <c r="H66" s="3"/>
      <c r="I66" s="3"/>
      <c r="J66" s="3"/>
      <c r="K66" s="3"/>
      <c r="L66" s="3"/>
      <c r="M66" s="22"/>
      <c r="N66" s="3"/>
      <c r="O66" s="3"/>
      <c r="P66" s="3"/>
      <c r="Q66" s="3"/>
      <c r="S66" s="22">
        <v>3</v>
      </c>
      <c r="Y66" s="22">
        <f t="shared" si="4"/>
        <v>3</v>
      </c>
      <c r="Z66" s="76" t="s">
        <v>323</v>
      </c>
    </row>
    <row r="67" spans="1:40" x14ac:dyDescent="0.25">
      <c r="A67" s="74">
        <v>333</v>
      </c>
      <c r="B67" s="74" t="s">
        <v>60</v>
      </c>
      <c r="C67" s="74" t="s">
        <v>211</v>
      </c>
      <c r="D67" s="74" t="s">
        <v>270</v>
      </c>
      <c r="E67" s="3"/>
      <c r="F67" s="22"/>
      <c r="G67" s="3"/>
      <c r="H67" s="3"/>
      <c r="I67" s="3"/>
      <c r="J67" s="22"/>
      <c r="K67" s="3"/>
      <c r="L67" s="3"/>
      <c r="M67" s="3"/>
      <c r="N67" s="3"/>
      <c r="O67" s="77">
        <v>1</v>
      </c>
      <c r="P67" s="77">
        <v>2</v>
      </c>
      <c r="Q67" s="3"/>
      <c r="Y67" s="22">
        <f t="shared" si="4"/>
        <v>3</v>
      </c>
      <c r="Z67" s="76" t="s">
        <v>323</v>
      </c>
    </row>
    <row r="68" spans="1:40" x14ac:dyDescent="0.25">
      <c r="A68" s="74">
        <v>344</v>
      </c>
      <c r="B68" s="74" t="s">
        <v>179</v>
      </c>
      <c r="C68" s="74" t="s">
        <v>268</v>
      </c>
      <c r="D68" s="74" t="s">
        <v>121</v>
      </c>
      <c r="E68" s="3"/>
      <c r="F68" s="22"/>
      <c r="G68" s="3"/>
      <c r="H68" s="3"/>
      <c r="I68" s="3"/>
      <c r="J68" s="22"/>
      <c r="K68" s="3"/>
      <c r="L68" s="3"/>
      <c r="M68" s="3"/>
      <c r="N68" s="3"/>
      <c r="O68" s="3"/>
      <c r="P68" s="3"/>
      <c r="Q68" s="3"/>
      <c r="R68" s="3"/>
      <c r="S68" s="22">
        <v>2</v>
      </c>
      <c r="Y68" s="22">
        <f t="shared" si="4"/>
        <v>2</v>
      </c>
      <c r="Z68" s="76">
        <v>18</v>
      </c>
    </row>
    <row r="69" spans="1:40" x14ac:dyDescent="0.25">
      <c r="A69" s="74">
        <v>346</v>
      </c>
      <c r="B69" s="74" t="s">
        <v>60</v>
      </c>
      <c r="C69" s="74" t="s">
        <v>309</v>
      </c>
      <c r="D69" s="74" t="s">
        <v>310</v>
      </c>
      <c r="E69" s="3"/>
      <c r="F69" s="22"/>
      <c r="G69" s="3"/>
      <c r="H69" s="3"/>
      <c r="I69" s="3"/>
      <c r="J69" s="22"/>
      <c r="K69" s="3"/>
      <c r="L69" s="3"/>
      <c r="M69" s="3"/>
      <c r="N69" s="3"/>
      <c r="O69" s="3"/>
      <c r="P69" s="3"/>
      <c r="Q69" s="3"/>
      <c r="R69" s="3"/>
      <c r="S69" s="22"/>
      <c r="T69" s="77">
        <v>1</v>
      </c>
      <c r="U69" s="77"/>
      <c r="Y69" s="22">
        <f t="shared" si="4"/>
        <v>1</v>
      </c>
      <c r="Z69" s="76" t="s">
        <v>311</v>
      </c>
    </row>
    <row r="70" spans="1:40" x14ac:dyDescent="0.25">
      <c r="A70" s="74">
        <v>323</v>
      </c>
      <c r="B70" s="74" t="s">
        <v>292</v>
      </c>
      <c r="C70" s="74" t="s">
        <v>293</v>
      </c>
      <c r="D70" s="74" t="s">
        <v>145</v>
      </c>
      <c r="E70" s="3"/>
      <c r="F70" s="22"/>
      <c r="G70" s="3"/>
      <c r="H70" s="3"/>
      <c r="I70" s="3"/>
      <c r="J70" s="22"/>
      <c r="K70" s="3"/>
      <c r="L70" s="3"/>
      <c r="M70" s="3"/>
      <c r="N70" s="22"/>
      <c r="O70" s="22"/>
      <c r="P70" s="22"/>
      <c r="Q70" s="22">
        <v>1</v>
      </c>
      <c r="Y70" s="22">
        <f t="shared" si="4"/>
        <v>1</v>
      </c>
      <c r="Z70" s="76" t="s">
        <v>311</v>
      </c>
    </row>
    <row r="71" spans="1:40" x14ac:dyDescent="0.25">
      <c r="A71" s="92">
        <v>335</v>
      </c>
      <c r="B71" s="74" t="s">
        <v>259</v>
      </c>
      <c r="C71" s="74" t="s">
        <v>218</v>
      </c>
      <c r="D71" s="79" t="s">
        <v>145</v>
      </c>
      <c r="E71" s="74"/>
      <c r="F71" s="22"/>
      <c r="G71" s="3"/>
      <c r="H71" s="3"/>
      <c r="I71" s="3"/>
      <c r="J71" s="22"/>
      <c r="K71" s="3"/>
      <c r="L71" s="3"/>
      <c r="M71" s="3"/>
      <c r="N71" s="77">
        <v>1</v>
      </c>
      <c r="O71" s="74"/>
      <c r="P71" s="74"/>
      <c r="Q71" s="74"/>
      <c r="Y71" s="22">
        <f t="shared" si="4"/>
        <v>1</v>
      </c>
      <c r="Z71" s="76" t="s">
        <v>311</v>
      </c>
    </row>
    <row r="72" spans="1:40" ht="15.75" thickBot="1" x14ac:dyDescent="0.3">
      <c r="A72" s="74">
        <v>316</v>
      </c>
      <c r="B72" s="74" t="s">
        <v>129</v>
      </c>
      <c r="C72" s="74" t="s">
        <v>130</v>
      </c>
      <c r="D72" s="74" t="s">
        <v>247</v>
      </c>
      <c r="E72" s="3"/>
      <c r="F72" s="3"/>
      <c r="G72" s="3"/>
      <c r="H72" s="3"/>
      <c r="I72" s="3"/>
      <c r="J72" s="3"/>
      <c r="K72" s="3"/>
      <c r="L72" s="3"/>
      <c r="M72" s="77">
        <v>1</v>
      </c>
      <c r="N72" s="75" t="s">
        <v>258</v>
      </c>
      <c r="O72" s="3"/>
      <c r="P72" s="3"/>
      <c r="Q72" s="3"/>
      <c r="Y72" s="22">
        <f t="shared" si="4"/>
        <v>1</v>
      </c>
      <c r="Z72" s="76" t="s">
        <v>311</v>
      </c>
    </row>
    <row r="73" spans="1:40" ht="16.5" thickTop="1" thickBot="1" x14ac:dyDescent="0.3">
      <c r="B73" s="75"/>
      <c r="C73" s="75"/>
      <c r="D73" s="75"/>
      <c r="E73" s="78">
        <f>SUM(E51:E72)</f>
        <v>4.5</v>
      </c>
      <c r="F73" s="78">
        <f t="shared" ref="F73:V73" si="5">SUM(F51:F72)</f>
        <v>10</v>
      </c>
      <c r="G73" s="78">
        <f t="shared" si="5"/>
        <v>10</v>
      </c>
      <c r="H73" s="78">
        <f t="shared" si="5"/>
        <v>10</v>
      </c>
      <c r="I73" s="78">
        <f t="shared" si="5"/>
        <v>10</v>
      </c>
      <c r="J73" s="78">
        <f t="shared" si="5"/>
        <v>10</v>
      </c>
      <c r="K73" s="78">
        <f t="shared" si="5"/>
        <v>10</v>
      </c>
      <c r="L73" s="78">
        <f t="shared" si="5"/>
        <v>10</v>
      </c>
      <c r="M73" s="78">
        <f t="shared" si="5"/>
        <v>10</v>
      </c>
      <c r="N73" s="78">
        <f t="shared" si="5"/>
        <v>10</v>
      </c>
      <c r="O73" s="78">
        <f t="shared" si="5"/>
        <v>10</v>
      </c>
      <c r="P73" s="78">
        <f t="shared" si="5"/>
        <v>10</v>
      </c>
      <c r="Q73" s="78">
        <f t="shared" si="5"/>
        <v>10</v>
      </c>
      <c r="R73" s="78">
        <f t="shared" si="5"/>
        <v>10</v>
      </c>
      <c r="S73" s="78">
        <f t="shared" si="5"/>
        <v>10</v>
      </c>
      <c r="T73" s="78">
        <f t="shared" si="5"/>
        <v>10</v>
      </c>
      <c r="U73" s="78">
        <f t="shared" si="5"/>
        <v>10</v>
      </c>
      <c r="V73" s="78">
        <f t="shared" si="5"/>
        <v>10</v>
      </c>
      <c r="W73" s="78"/>
      <c r="X73" s="78"/>
      <c r="Y73" s="78">
        <f>SUM(Y51:Y72)</f>
        <v>174.5</v>
      </c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</row>
    <row r="74" spans="1:40" ht="7.5" customHeight="1" thickTop="1" x14ac:dyDescent="0.25">
      <c r="A74" s="75"/>
      <c r="B74" s="75"/>
      <c r="C74" s="75"/>
      <c r="D74" s="75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25"/>
    </row>
    <row r="75" spans="1:40" s="27" customFormat="1" x14ac:dyDescent="0.25">
      <c r="A75" s="116" t="s">
        <v>112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07"/>
    </row>
    <row r="76" spans="1:40" s="27" customFormat="1" ht="13.5" customHeight="1" x14ac:dyDescent="0.25">
      <c r="A76" s="116" t="s">
        <v>125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pans="1:40" ht="0.75" customHeight="1" x14ac:dyDescent="0.25">
      <c r="A77" s="58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7"/>
      <c r="T77" s="97"/>
      <c r="U77" s="103"/>
      <c r="V77" s="103"/>
      <c r="W77" s="103"/>
      <c r="X77" s="97"/>
      <c r="Y77" s="95"/>
      <c r="Z77" s="95"/>
      <c r="AA77" s="27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40" ht="15.75" x14ac:dyDescent="0.25">
      <c r="A78" s="111" t="s">
        <v>21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40" ht="15" customHeight="1" x14ac:dyDescent="0.25">
      <c r="A79" s="111" t="s">
        <v>334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1:40" hidden="1" x14ac:dyDescent="0.25">
      <c r="B80" s="14"/>
      <c r="C80" s="14"/>
      <c r="D80" s="14"/>
      <c r="E80" s="14"/>
      <c r="F80" s="14"/>
      <c r="G80" s="14"/>
    </row>
    <row r="81" spans="1:25" x14ac:dyDescent="0.25">
      <c r="B81" s="14"/>
      <c r="C81" s="14"/>
      <c r="D81" s="14"/>
      <c r="E81" s="14"/>
      <c r="F81" s="14"/>
      <c r="G81" s="14"/>
    </row>
    <row r="82" spans="1:25" ht="15.75" x14ac:dyDescent="0.25">
      <c r="A82" s="13" t="s">
        <v>22</v>
      </c>
      <c r="Y82" s="15" t="s">
        <v>23</v>
      </c>
    </row>
  </sheetData>
  <mergeCells count="16">
    <mergeCell ref="A79:Z79"/>
    <mergeCell ref="B49:C49"/>
    <mergeCell ref="A75:Z75"/>
    <mergeCell ref="A76:Z76"/>
    <mergeCell ref="A78:Z78"/>
    <mergeCell ref="A50:C50"/>
    <mergeCell ref="A2:Z2"/>
    <mergeCell ref="A34:Z34"/>
    <mergeCell ref="A35:Z35"/>
    <mergeCell ref="A1:Z1"/>
    <mergeCell ref="A40:Z40"/>
    <mergeCell ref="A41:Z41"/>
    <mergeCell ref="A31:Z31"/>
    <mergeCell ref="A32:Z32"/>
    <mergeCell ref="B10:C10"/>
    <mergeCell ref="A11:B11"/>
  </mergeCells>
  <hyperlinks>
    <hyperlink ref="Y82" r:id="rId1"/>
    <hyperlink ref="D15" r:id="rId2" display="https://www.britishcycling.org.uk/clubpoints?club_id=5162&amp;year=2013&amp;type=national"/>
    <hyperlink ref="Y38" r:id="rId3"/>
  </hyperlinks>
  <printOptions gridLines="1"/>
  <pageMargins left="0.31496062992125984" right="0.31496062992125984" top="0.11811023622047245" bottom="0.35433070866141736" header="0.11811023622047245" footer="0.11811023622047245"/>
  <pageSetup paperSize="9" scale="80" orientation="landscape" r:id="rId4"/>
  <headerFooter>
    <oddFooter>&amp;R&amp;P of &amp;N</oddFooter>
  </headerFooter>
  <rowBreaks count="1" manualBreakCount="1">
    <brk id="39" max="16383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opLeftCell="C20" workbookViewId="0">
      <selection activeCell="AB15" sqref="AB15:AB16"/>
    </sheetView>
  </sheetViews>
  <sheetFormatPr defaultRowHeight="15" x14ac:dyDescent="0.25"/>
  <cols>
    <col min="1" max="1" width="5.28515625" customWidth="1"/>
    <col min="2" max="2" width="8" customWidth="1"/>
    <col min="3" max="3" width="12" customWidth="1"/>
    <col min="4" max="4" width="27.28515625" customWidth="1"/>
    <col min="5" max="5" width="4.85546875" customWidth="1"/>
    <col min="6" max="6" width="5" customWidth="1"/>
    <col min="7" max="7" width="5.28515625" customWidth="1"/>
    <col min="8" max="8" width="5.85546875" customWidth="1"/>
    <col min="9" max="10" width="5.42578125" customWidth="1"/>
    <col min="11" max="11" width="5.5703125" customWidth="1"/>
    <col min="12" max="12" width="5.85546875" customWidth="1"/>
    <col min="13" max="16" width="5.5703125" customWidth="1"/>
    <col min="17" max="24" width="5.42578125" customWidth="1"/>
    <col min="25" max="25" width="5" customWidth="1"/>
    <col min="26" max="26" width="5.85546875" customWidth="1"/>
  </cols>
  <sheetData>
    <row r="1" spans="1:28" ht="21" x14ac:dyDescent="0.35">
      <c r="A1" s="117" t="str">
        <f>+Youth!A1</f>
        <v>Litherland Circuit League 2013 Season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59"/>
      <c r="AB1" s="59"/>
    </row>
    <row r="2" spans="1:28" x14ac:dyDescent="0.25">
      <c r="A2" s="119" t="str">
        <f>+Youth!A2</f>
        <v>Sponsored by High on Bikes (www.highonbikescom)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60"/>
    </row>
    <row r="8" spans="1:28" ht="45" x14ac:dyDescent="0.25">
      <c r="A8" s="19" t="s">
        <v>19</v>
      </c>
      <c r="B8" s="110" t="s">
        <v>20</v>
      </c>
      <c r="C8" s="110"/>
      <c r="D8" s="20" t="s">
        <v>18</v>
      </c>
      <c r="E8" s="17">
        <v>41374</v>
      </c>
      <c r="F8" s="33">
        <v>41381</v>
      </c>
      <c r="G8" s="33">
        <f t="shared" ref="G8:V8" si="0">+F8+7</f>
        <v>41388</v>
      </c>
      <c r="H8" s="91">
        <f t="shared" si="0"/>
        <v>41395</v>
      </c>
      <c r="I8" s="91">
        <f t="shared" si="0"/>
        <v>41402</v>
      </c>
      <c r="J8" s="91">
        <f t="shared" si="0"/>
        <v>41409</v>
      </c>
      <c r="K8" s="91">
        <f t="shared" si="0"/>
        <v>41416</v>
      </c>
      <c r="L8" s="91">
        <f t="shared" si="0"/>
        <v>41423</v>
      </c>
      <c r="M8" s="91">
        <f t="shared" si="0"/>
        <v>41430</v>
      </c>
      <c r="N8" s="91">
        <f t="shared" si="0"/>
        <v>41437</v>
      </c>
      <c r="O8" s="91">
        <f t="shared" si="0"/>
        <v>41444</v>
      </c>
      <c r="P8" s="91">
        <f t="shared" si="0"/>
        <v>41451</v>
      </c>
      <c r="Q8" s="91">
        <f t="shared" si="0"/>
        <v>41458</v>
      </c>
      <c r="R8" s="91">
        <f t="shared" si="0"/>
        <v>41465</v>
      </c>
      <c r="S8" s="91">
        <f t="shared" si="0"/>
        <v>41472</v>
      </c>
      <c r="T8" s="91">
        <f t="shared" si="0"/>
        <v>41479</v>
      </c>
      <c r="U8" s="91">
        <f t="shared" si="0"/>
        <v>41486</v>
      </c>
      <c r="V8" s="91">
        <f t="shared" si="0"/>
        <v>41493</v>
      </c>
      <c r="W8" s="91"/>
      <c r="X8" s="91"/>
      <c r="Y8" s="18" t="s">
        <v>13</v>
      </c>
      <c r="Z8" s="9" t="s">
        <v>17</v>
      </c>
    </row>
    <row r="9" spans="1:28" x14ac:dyDescent="0.25">
      <c r="A9" s="1" t="s">
        <v>84</v>
      </c>
      <c r="B9" s="1"/>
    </row>
    <row r="10" spans="1:28" x14ac:dyDescent="0.25">
      <c r="A10" s="3">
        <v>1</v>
      </c>
      <c r="B10" s="3" t="s">
        <v>82</v>
      </c>
      <c r="C10" s="3" t="s">
        <v>83</v>
      </c>
      <c r="D10" s="3" t="s">
        <v>6</v>
      </c>
      <c r="E10" s="22">
        <v>1</v>
      </c>
      <c r="F10" s="22">
        <v>1</v>
      </c>
      <c r="G10" s="3">
        <v>0.5</v>
      </c>
      <c r="H10" s="22">
        <v>1</v>
      </c>
      <c r="I10" s="22">
        <v>1</v>
      </c>
      <c r="J10" s="22">
        <v>1</v>
      </c>
      <c r="K10" s="22">
        <v>1</v>
      </c>
      <c r="L10" s="3">
        <v>1.5</v>
      </c>
      <c r="M10" s="3">
        <v>1.5</v>
      </c>
      <c r="N10" s="3">
        <v>1.5</v>
      </c>
      <c r="O10" s="22">
        <v>2</v>
      </c>
      <c r="Q10" s="22">
        <v>1</v>
      </c>
      <c r="R10" s="22">
        <v>1</v>
      </c>
      <c r="S10" s="3">
        <v>1.5</v>
      </c>
      <c r="T10" s="3">
        <v>1.5</v>
      </c>
      <c r="U10" s="3">
        <v>1.5</v>
      </c>
      <c r="V10" s="22">
        <v>1</v>
      </c>
      <c r="W10" s="3"/>
      <c r="X10" s="22"/>
      <c r="Y10" s="47">
        <f>SUM(E10:X10)</f>
        <v>20.5</v>
      </c>
      <c r="Z10" s="10">
        <v>1</v>
      </c>
    </row>
    <row r="11" spans="1:28" x14ac:dyDescent="0.25">
      <c r="A11" s="3">
        <v>5</v>
      </c>
      <c r="B11" s="3" t="s">
        <v>79</v>
      </c>
      <c r="C11" s="3" t="s">
        <v>80</v>
      </c>
      <c r="D11" s="3" t="s">
        <v>81</v>
      </c>
      <c r="E11" s="3">
        <v>1.5</v>
      </c>
      <c r="F11" s="22">
        <v>3</v>
      </c>
      <c r="G11" s="3">
        <v>1.5</v>
      </c>
      <c r="I11" s="3">
        <v>1.5</v>
      </c>
      <c r="O11" s="22">
        <v>3</v>
      </c>
      <c r="P11" s="22">
        <v>3</v>
      </c>
      <c r="Q11" s="22"/>
      <c r="Y11" s="47">
        <f t="shared" ref="Y11:Y15" si="1">SUM(E11:X11)</f>
        <v>13.5</v>
      </c>
      <c r="Z11" s="10">
        <v>2</v>
      </c>
    </row>
    <row r="12" spans="1:28" x14ac:dyDescent="0.25">
      <c r="A12" s="3">
        <v>7</v>
      </c>
      <c r="B12" s="3" t="s">
        <v>7</v>
      </c>
      <c r="C12" s="3" t="s">
        <v>133</v>
      </c>
      <c r="D12" s="3" t="s">
        <v>134</v>
      </c>
      <c r="E12" s="3"/>
      <c r="F12" s="22">
        <v>2</v>
      </c>
      <c r="G12" s="22">
        <v>1</v>
      </c>
      <c r="H12" s="3">
        <v>1.5</v>
      </c>
      <c r="J12" s="3">
        <v>1.5</v>
      </c>
      <c r="K12" s="3">
        <v>1.5</v>
      </c>
      <c r="Q12" s="3">
        <v>1.5</v>
      </c>
      <c r="R12" s="3">
        <v>1.5</v>
      </c>
      <c r="S12" s="3"/>
      <c r="T12" s="3"/>
      <c r="U12" s="3"/>
      <c r="V12" s="3"/>
      <c r="W12" s="3"/>
      <c r="X12" s="3"/>
      <c r="Y12" s="47">
        <f t="shared" si="1"/>
        <v>10.5</v>
      </c>
      <c r="Z12" s="10">
        <v>3</v>
      </c>
    </row>
    <row r="13" spans="1:28" x14ac:dyDescent="0.25">
      <c r="A13" s="3">
        <v>11</v>
      </c>
      <c r="B13" s="3" t="s">
        <v>265</v>
      </c>
      <c r="C13" s="3" t="s">
        <v>207</v>
      </c>
      <c r="D13" s="3" t="s">
        <v>266</v>
      </c>
      <c r="E13" s="22"/>
      <c r="F13" s="22"/>
      <c r="O13" s="22">
        <v>1</v>
      </c>
      <c r="P13" s="22">
        <v>2</v>
      </c>
      <c r="Y13" s="47">
        <f t="shared" si="1"/>
        <v>3</v>
      </c>
      <c r="Z13" s="10">
        <v>4</v>
      </c>
    </row>
    <row r="14" spans="1:28" x14ac:dyDescent="0.25">
      <c r="A14" s="3">
        <v>2</v>
      </c>
      <c r="B14" s="3" t="s">
        <v>329</v>
      </c>
      <c r="C14" s="3" t="s">
        <v>330</v>
      </c>
      <c r="D14" s="3" t="s">
        <v>331</v>
      </c>
      <c r="E14" s="22"/>
      <c r="F14" s="22"/>
      <c r="O14" s="22"/>
      <c r="P14" s="22"/>
      <c r="V14" s="3">
        <v>1.5</v>
      </c>
      <c r="Y14" s="47">
        <f t="shared" si="1"/>
        <v>1.5</v>
      </c>
      <c r="Z14" s="10">
        <v>5</v>
      </c>
    </row>
    <row r="15" spans="1:28" ht="15.75" thickBot="1" x14ac:dyDescent="0.3">
      <c r="A15" s="72">
        <v>3</v>
      </c>
      <c r="B15" s="3" t="s">
        <v>86</v>
      </c>
      <c r="C15" s="3" t="s">
        <v>87</v>
      </c>
      <c r="D15" s="3" t="s">
        <v>81</v>
      </c>
      <c r="P15" s="22">
        <v>1</v>
      </c>
      <c r="Y15" s="47">
        <f t="shared" si="1"/>
        <v>1</v>
      </c>
      <c r="Z15" s="90">
        <v>6</v>
      </c>
    </row>
    <row r="16" spans="1:28" ht="16.5" thickTop="1" thickBot="1" x14ac:dyDescent="0.3">
      <c r="E16" s="23">
        <f t="shared" ref="E16:Y16" si="2">SUM(E10:E15)</f>
        <v>2.5</v>
      </c>
      <c r="F16" s="23">
        <f t="shared" si="2"/>
        <v>6</v>
      </c>
      <c r="G16" s="23">
        <f t="shared" si="2"/>
        <v>3</v>
      </c>
      <c r="H16" s="23">
        <f t="shared" si="2"/>
        <v>2.5</v>
      </c>
      <c r="I16" s="23">
        <f t="shared" si="2"/>
        <v>2.5</v>
      </c>
      <c r="J16" s="23">
        <f t="shared" si="2"/>
        <v>2.5</v>
      </c>
      <c r="K16" s="23">
        <f t="shared" si="2"/>
        <v>2.5</v>
      </c>
      <c r="L16" s="23">
        <f t="shared" si="2"/>
        <v>1.5</v>
      </c>
      <c r="M16" s="23">
        <f t="shared" si="2"/>
        <v>1.5</v>
      </c>
      <c r="N16" s="23">
        <f t="shared" si="2"/>
        <v>1.5</v>
      </c>
      <c r="O16" s="23">
        <f t="shared" si="2"/>
        <v>6</v>
      </c>
      <c r="P16" s="23">
        <f t="shared" si="2"/>
        <v>6</v>
      </c>
      <c r="Q16" s="23">
        <f t="shared" si="2"/>
        <v>2.5</v>
      </c>
      <c r="R16" s="23">
        <f t="shared" si="2"/>
        <v>2.5</v>
      </c>
      <c r="S16" s="23">
        <f t="shared" si="2"/>
        <v>1.5</v>
      </c>
      <c r="T16" s="23">
        <f t="shared" si="2"/>
        <v>1.5</v>
      </c>
      <c r="U16" s="23">
        <f t="shared" si="2"/>
        <v>1.5</v>
      </c>
      <c r="V16" s="23">
        <f t="shared" si="2"/>
        <v>2.5</v>
      </c>
      <c r="W16" s="23"/>
      <c r="X16" s="23"/>
      <c r="Y16" s="23">
        <f t="shared" si="2"/>
        <v>50</v>
      </c>
      <c r="Z16" s="21"/>
    </row>
    <row r="17" spans="1:37" ht="15.75" thickTop="1" x14ac:dyDescent="0.25"/>
    <row r="18" spans="1:37" ht="45" x14ac:dyDescent="0.25">
      <c r="A18" s="19" t="s">
        <v>19</v>
      </c>
      <c r="B18" s="110" t="s">
        <v>20</v>
      </c>
      <c r="C18" s="110"/>
      <c r="D18" s="20" t="s">
        <v>18</v>
      </c>
      <c r="E18" s="17">
        <v>41374</v>
      </c>
      <c r="F18" s="33">
        <v>41381</v>
      </c>
      <c r="G18" s="33">
        <f t="shared" ref="G18:V18" si="3">+F18+7</f>
        <v>41388</v>
      </c>
      <c r="H18" s="91">
        <f t="shared" si="3"/>
        <v>41395</v>
      </c>
      <c r="I18" s="91">
        <f t="shared" si="3"/>
        <v>41402</v>
      </c>
      <c r="J18" s="91">
        <f t="shared" si="3"/>
        <v>41409</v>
      </c>
      <c r="K18" s="91">
        <f t="shared" si="3"/>
        <v>41416</v>
      </c>
      <c r="L18" s="91">
        <f t="shared" si="3"/>
        <v>41423</v>
      </c>
      <c r="M18" s="91">
        <f t="shared" si="3"/>
        <v>41430</v>
      </c>
      <c r="N18" s="91">
        <f t="shared" si="3"/>
        <v>41437</v>
      </c>
      <c r="O18" s="91">
        <f t="shared" si="3"/>
        <v>41444</v>
      </c>
      <c r="P18" s="91">
        <f t="shared" si="3"/>
        <v>41451</v>
      </c>
      <c r="Q18" s="91">
        <f t="shared" si="3"/>
        <v>41458</v>
      </c>
      <c r="R18" s="91">
        <f t="shared" si="3"/>
        <v>41465</v>
      </c>
      <c r="S18" s="91">
        <f t="shared" si="3"/>
        <v>41472</v>
      </c>
      <c r="T18" s="91">
        <f t="shared" si="3"/>
        <v>41479</v>
      </c>
      <c r="U18" s="91">
        <f t="shared" si="3"/>
        <v>41486</v>
      </c>
      <c r="V18" s="91">
        <f t="shared" si="3"/>
        <v>41493</v>
      </c>
      <c r="W18" s="91"/>
      <c r="X18" s="91"/>
      <c r="Y18" s="18" t="s">
        <v>13</v>
      </c>
      <c r="Z18" s="9" t="s">
        <v>17</v>
      </c>
    </row>
    <row r="19" spans="1:37" x14ac:dyDescent="0.25">
      <c r="A19" s="1" t="s">
        <v>317</v>
      </c>
    </row>
    <row r="20" spans="1:37" x14ac:dyDescent="0.25">
      <c r="A20" s="3">
        <v>12</v>
      </c>
      <c r="B20" s="3" t="s">
        <v>137</v>
      </c>
      <c r="C20" s="3" t="s">
        <v>138</v>
      </c>
      <c r="D20" s="74" t="s">
        <v>139</v>
      </c>
      <c r="E20" s="3"/>
      <c r="F20" s="3"/>
      <c r="G20" s="21"/>
      <c r="H20" s="21"/>
      <c r="J20" s="21"/>
      <c r="K20" s="21"/>
      <c r="N20" s="21"/>
      <c r="O20" s="21"/>
      <c r="P20" s="21"/>
      <c r="R20" s="21"/>
      <c r="S20" s="3">
        <v>1.5</v>
      </c>
      <c r="T20" s="3">
        <v>1.5</v>
      </c>
      <c r="U20" s="21"/>
      <c r="V20" s="3">
        <v>1.5</v>
      </c>
      <c r="W20" s="3"/>
      <c r="Y20" s="22">
        <f>SUM(E20:X20)</f>
        <v>4.5</v>
      </c>
      <c r="Z20" s="76">
        <v>1</v>
      </c>
    </row>
    <row r="21" spans="1:37" x14ac:dyDescent="0.25">
      <c r="A21" s="3">
        <v>4</v>
      </c>
      <c r="B21" s="3" t="s">
        <v>62</v>
      </c>
      <c r="C21" s="3" t="s">
        <v>85</v>
      </c>
      <c r="D21" s="3" t="s">
        <v>136</v>
      </c>
      <c r="E21" s="22">
        <v>1</v>
      </c>
      <c r="G21" s="21"/>
      <c r="H21" s="21"/>
      <c r="I21" s="3">
        <v>1.5</v>
      </c>
      <c r="J21" s="21"/>
      <c r="K21" s="21"/>
      <c r="L21" s="3">
        <v>1.5</v>
      </c>
      <c r="N21" s="21"/>
      <c r="O21" s="21"/>
      <c r="P21" s="21"/>
      <c r="R21" s="21"/>
      <c r="U21" s="21"/>
      <c r="Y21" s="22">
        <f>SUM(E21:X21)</f>
        <v>4</v>
      </c>
      <c r="Z21" s="3">
        <v>2</v>
      </c>
    </row>
    <row r="22" spans="1:37" x14ac:dyDescent="0.25">
      <c r="A22" s="74">
        <v>10</v>
      </c>
      <c r="B22" s="74" t="s">
        <v>245</v>
      </c>
      <c r="C22" s="74" t="s">
        <v>246</v>
      </c>
      <c r="D22" s="74" t="s">
        <v>139</v>
      </c>
      <c r="E22" s="74"/>
      <c r="F22" s="74"/>
      <c r="G22" s="75"/>
      <c r="H22" s="75"/>
      <c r="I22" s="75"/>
      <c r="J22" s="75"/>
      <c r="K22" s="75"/>
      <c r="L22" s="75"/>
      <c r="M22" s="74">
        <v>1.5</v>
      </c>
      <c r="N22" s="21"/>
      <c r="O22" s="21"/>
      <c r="P22" s="21"/>
      <c r="Q22" s="3">
        <v>1.5</v>
      </c>
      <c r="R22" s="21"/>
      <c r="U22" s="21"/>
      <c r="Y22" s="22">
        <f t="shared" ref="Y22:Y25" si="4">SUM(E22:X22)</f>
        <v>3</v>
      </c>
      <c r="Z22" s="76">
        <v>3</v>
      </c>
    </row>
    <row r="23" spans="1:37" x14ac:dyDescent="0.25">
      <c r="A23" s="3">
        <v>3</v>
      </c>
      <c r="B23" s="3" t="s">
        <v>86</v>
      </c>
      <c r="C23" s="3" t="s">
        <v>87</v>
      </c>
      <c r="D23" s="3" t="s">
        <v>81</v>
      </c>
      <c r="E23" s="3">
        <v>1.5</v>
      </c>
      <c r="G23" s="21"/>
      <c r="H23" s="21"/>
      <c r="J23" s="21"/>
      <c r="K23" s="21"/>
      <c r="N23" s="21"/>
      <c r="O23" s="21"/>
      <c r="P23" s="21"/>
      <c r="R23" s="21"/>
      <c r="U23" s="21"/>
      <c r="Y23" s="22">
        <f t="shared" si="4"/>
        <v>1.5</v>
      </c>
      <c r="Z23" s="10" t="s">
        <v>210</v>
      </c>
    </row>
    <row r="24" spans="1:37" x14ac:dyDescent="0.25">
      <c r="A24" s="3">
        <v>6</v>
      </c>
      <c r="B24" s="3" t="s">
        <v>60</v>
      </c>
      <c r="C24" s="3" t="s">
        <v>36</v>
      </c>
      <c r="D24" s="3" t="s">
        <v>136</v>
      </c>
      <c r="E24" s="3"/>
      <c r="F24" s="3">
        <v>1.5</v>
      </c>
      <c r="G24" s="21"/>
      <c r="H24" s="21"/>
      <c r="J24" s="21"/>
      <c r="K24" s="21"/>
      <c r="N24" s="21"/>
      <c r="O24" s="21"/>
      <c r="P24" s="21"/>
      <c r="R24" s="21"/>
      <c r="U24" s="21"/>
      <c r="Y24" s="22">
        <f t="shared" si="4"/>
        <v>1.5</v>
      </c>
      <c r="Z24" s="10" t="s">
        <v>210</v>
      </c>
    </row>
    <row r="25" spans="1:37" ht="15.75" thickBot="1" x14ac:dyDescent="0.3">
      <c r="A25" s="74">
        <v>9</v>
      </c>
      <c r="B25" s="74" t="s">
        <v>225</v>
      </c>
      <c r="C25" s="74" t="s">
        <v>226</v>
      </c>
      <c r="D25" s="74" t="s">
        <v>227</v>
      </c>
      <c r="E25" s="75"/>
      <c r="F25" s="75"/>
      <c r="G25" s="75"/>
      <c r="H25" s="75"/>
      <c r="I25" s="75"/>
      <c r="J25" s="75"/>
      <c r="K25" s="75"/>
      <c r="L25" s="77">
        <v>1</v>
      </c>
      <c r="M25" s="75"/>
      <c r="N25" s="21"/>
      <c r="O25" s="21"/>
      <c r="P25" s="21"/>
      <c r="R25" s="21"/>
      <c r="U25" s="21"/>
      <c r="Y25" s="22">
        <f t="shared" si="4"/>
        <v>1</v>
      </c>
      <c r="Z25" s="75">
        <v>6</v>
      </c>
    </row>
    <row r="26" spans="1:37" ht="16.5" thickTop="1" thickBot="1" x14ac:dyDescent="0.3">
      <c r="A26" s="26"/>
      <c r="B26" s="26"/>
      <c r="C26" s="26"/>
      <c r="D26" s="26"/>
      <c r="E26" s="78">
        <f>SUM(E20:E25)</f>
        <v>2.5</v>
      </c>
      <c r="F26" s="78">
        <f t="shared" ref="F26:V26" si="5">SUM(F20:F25)</f>
        <v>1.5</v>
      </c>
      <c r="G26" s="78">
        <f t="shared" si="5"/>
        <v>0</v>
      </c>
      <c r="H26" s="78">
        <f t="shared" si="5"/>
        <v>0</v>
      </c>
      <c r="I26" s="78">
        <f t="shared" si="5"/>
        <v>1.5</v>
      </c>
      <c r="J26" s="78">
        <f t="shared" si="5"/>
        <v>0</v>
      </c>
      <c r="K26" s="78">
        <f t="shared" si="5"/>
        <v>0</v>
      </c>
      <c r="L26" s="78">
        <f t="shared" si="5"/>
        <v>2.5</v>
      </c>
      <c r="M26" s="78">
        <f t="shared" si="5"/>
        <v>1.5</v>
      </c>
      <c r="N26" s="78">
        <f t="shared" si="5"/>
        <v>0</v>
      </c>
      <c r="O26" s="78">
        <f t="shared" si="5"/>
        <v>0</v>
      </c>
      <c r="P26" s="78">
        <f t="shared" si="5"/>
        <v>0</v>
      </c>
      <c r="Q26" s="78">
        <f t="shared" si="5"/>
        <v>1.5</v>
      </c>
      <c r="R26" s="78">
        <f t="shared" si="5"/>
        <v>0</v>
      </c>
      <c r="S26" s="78">
        <f t="shared" si="5"/>
        <v>1.5</v>
      </c>
      <c r="T26" s="78">
        <f t="shared" si="5"/>
        <v>1.5</v>
      </c>
      <c r="U26" s="78">
        <f t="shared" si="5"/>
        <v>0</v>
      </c>
      <c r="V26" s="78">
        <f t="shared" si="5"/>
        <v>1.5</v>
      </c>
      <c r="W26" s="78"/>
      <c r="X26" s="78"/>
      <c r="Y26" s="78">
        <f>SUM(Y20:Y25)</f>
        <v>15.5</v>
      </c>
      <c r="Z26" s="21"/>
    </row>
    <row r="27" spans="1:37" ht="15.75" thickTop="1" x14ac:dyDescent="0.25">
      <c r="A27" s="26"/>
      <c r="B27" s="26"/>
      <c r="C27" s="26"/>
      <c r="D27" s="26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37" s="27" customFormat="1" x14ac:dyDescent="0.25">
      <c r="A28" s="116" t="s">
        <v>113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/>
    </row>
    <row r="29" spans="1:37" s="27" customFormat="1" x14ac:dyDescent="0.25">
      <c r="A29" s="116" t="s">
        <v>88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pans="1:37" s="26" customFormat="1" x14ac:dyDescent="0.25"/>
    <row r="31" spans="1:37" ht="15.75" x14ac:dyDescent="0.25">
      <c r="A31" s="111" t="s">
        <v>267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15.75" x14ac:dyDescent="0.25">
      <c r="A32" s="111" t="s">
        <v>326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15.75" x14ac:dyDescent="0.25">
      <c r="A33" s="40"/>
      <c r="B33" s="40"/>
      <c r="C33" s="40"/>
      <c r="D33" s="40"/>
      <c r="E33" s="40"/>
      <c r="F33" s="40"/>
      <c r="G33" s="40"/>
      <c r="H33" s="40"/>
      <c r="I33" s="43"/>
      <c r="J33" s="40"/>
      <c r="K33" s="40"/>
      <c r="L33" s="57"/>
      <c r="M33" s="40"/>
      <c r="N33" s="84"/>
      <c r="O33" s="40"/>
      <c r="P33" s="93"/>
      <c r="Q33" s="93"/>
      <c r="R33" s="40"/>
      <c r="S33" s="97"/>
      <c r="T33" s="97"/>
      <c r="U33" s="103"/>
      <c r="V33" s="103"/>
      <c r="W33" s="103"/>
      <c r="X33" s="97"/>
      <c r="Y33" s="40"/>
      <c r="Z33" s="40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5.75" x14ac:dyDescent="0.25">
      <c r="A34" s="13" t="s">
        <v>22</v>
      </c>
      <c r="B34" s="14"/>
      <c r="C34" s="14"/>
      <c r="D34" s="14"/>
      <c r="E34" s="14"/>
      <c r="F34" s="14"/>
      <c r="G34" s="14"/>
      <c r="Y34" s="15" t="s">
        <v>23</v>
      </c>
    </row>
  </sheetData>
  <mergeCells count="8">
    <mergeCell ref="A1:Z1"/>
    <mergeCell ref="A2:Z2"/>
    <mergeCell ref="A32:Z32"/>
    <mergeCell ref="A28:Z28"/>
    <mergeCell ref="A29:Z29"/>
    <mergeCell ref="B8:C8"/>
    <mergeCell ref="B18:C18"/>
    <mergeCell ref="A31:Z31"/>
  </mergeCells>
  <hyperlinks>
    <hyperlink ref="Y34" r:id="rId1"/>
  </hyperlinks>
  <printOptions gridLines="1"/>
  <pageMargins left="0.31496062992125984" right="0.31496062992125984" top="0.31496062992125984" bottom="0.39370078740157483" header="0.11811023622047245" footer="0.11811023622047245"/>
  <pageSetup paperSize="9" scale="8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Youth</vt:lpstr>
      <vt:lpstr>4ths &amp; Women</vt:lpstr>
      <vt:lpstr>2nds-3rds</vt:lpstr>
      <vt:lpstr>Juniors</vt:lpstr>
      <vt:lpstr>'2nds-3rds'!Print_Area</vt:lpstr>
      <vt:lpstr>'4ths &amp; Women'!Print_Area</vt:lpstr>
      <vt:lpstr>Juniors!Print_Area</vt:lpstr>
      <vt:lpstr>Youth!Print_Area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mike</cp:lastModifiedBy>
  <cp:lastPrinted>2013-08-08T05:11:34Z</cp:lastPrinted>
  <dcterms:created xsi:type="dcterms:W3CDTF">2013-04-11T15:41:13Z</dcterms:created>
  <dcterms:modified xsi:type="dcterms:W3CDTF">2013-08-09T09:10:10Z</dcterms:modified>
</cp:coreProperties>
</file>