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45" windowWidth="16995" windowHeight="7455"/>
  </bookViews>
  <sheets>
    <sheet name="Sheet1" sheetId="1" r:id="rId1"/>
  </sheets>
  <definedNames>
    <definedName name="_xlnm._FilterDatabase" localSheetId="0" hidden="1">Sheet1!$X$97:$X$99</definedName>
    <definedName name="_xlnm.Print_Area" localSheetId="0">Sheet1!$A$6:$X$108</definedName>
    <definedName name="_xlnm.Print_Titles" localSheetId="0">Sheet1!$1:$5</definedName>
  </definedNames>
  <calcPr calcId="125725"/>
</workbook>
</file>

<file path=xl/calcChain.xml><?xml version="1.0" encoding="utf-8"?>
<calcChain xmlns="http://schemas.openxmlformats.org/spreadsheetml/2006/main">
  <c r="O99" i="1"/>
  <c r="X79"/>
  <c r="X81"/>
  <c r="X82"/>
  <c r="X88"/>
  <c r="X89"/>
  <c r="X90"/>
  <c r="O95"/>
  <c r="O62"/>
  <c r="X47"/>
  <c r="X48"/>
  <c r="X49"/>
  <c r="O51"/>
  <c r="O27"/>
  <c r="O18"/>
  <c r="N99"/>
  <c r="X87"/>
  <c r="X76"/>
  <c r="X80"/>
  <c r="X74"/>
  <c r="N95"/>
  <c r="X73"/>
  <c r="N62"/>
  <c r="X46"/>
  <c r="N51"/>
  <c r="N27"/>
  <c r="X15"/>
  <c r="G18"/>
  <c r="H18"/>
  <c r="I18"/>
  <c r="J18"/>
  <c r="K18"/>
  <c r="L18"/>
  <c r="M18"/>
  <c r="N18"/>
  <c r="F18"/>
  <c r="X16"/>
  <c r="M99"/>
  <c r="X91" l="1"/>
  <c r="X85"/>
  <c r="M95"/>
  <c r="X61"/>
  <c r="X60"/>
  <c r="G62"/>
  <c r="H62"/>
  <c r="I62"/>
  <c r="J62"/>
  <c r="K62"/>
  <c r="L62"/>
  <c r="M62"/>
  <c r="F62"/>
  <c r="X45" l="1"/>
  <c r="X42"/>
  <c r="M51"/>
  <c r="X26"/>
  <c r="G27"/>
  <c r="H27"/>
  <c r="I27"/>
  <c r="J27"/>
  <c r="K27"/>
  <c r="L27"/>
  <c r="M27"/>
  <c r="F27"/>
  <c r="X14"/>
  <c r="X17"/>
  <c r="J69"/>
  <c r="J39"/>
  <c r="L99"/>
  <c r="X93"/>
  <c r="X84"/>
  <c r="X83"/>
  <c r="L95"/>
  <c r="X44"/>
  <c r="L51"/>
  <c r="X13"/>
  <c r="K99"/>
  <c r="K95"/>
  <c r="K51"/>
  <c r="J99" l="1"/>
  <c r="G95"/>
  <c r="H95"/>
  <c r="I95"/>
  <c r="J95"/>
  <c r="X78"/>
  <c r="J51"/>
  <c r="X12" l="1"/>
  <c r="X94" l="1"/>
  <c r="X92"/>
  <c r="X75"/>
  <c r="I99"/>
  <c r="I51"/>
  <c r="G51" l="1"/>
  <c r="H51"/>
  <c r="F51"/>
  <c r="H99"/>
  <c r="F99"/>
  <c r="G99"/>
  <c r="X98"/>
  <c r="X99" s="1"/>
  <c r="G97"/>
  <c r="H97" s="1"/>
  <c r="I97" s="1"/>
  <c r="J97" s="1"/>
  <c r="K97" s="1"/>
  <c r="L97" s="1"/>
  <c r="M97" s="1"/>
  <c r="N97" s="1"/>
  <c r="O97" s="1"/>
  <c r="X70"/>
  <c r="X71"/>
  <c r="X86"/>
  <c r="X69"/>
  <c r="X77"/>
  <c r="X68"/>
  <c r="X72"/>
  <c r="X67"/>
  <c r="F95"/>
  <c r="G66"/>
  <c r="H66" s="1"/>
  <c r="I66" s="1"/>
  <c r="J66" s="1"/>
  <c r="K66" s="1"/>
  <c r="L66" s="1"/>
  <c r="M66" s="1"/>
  <c r="N66" s="1"/>
  <c r="O66" s="1"/>
  <c r="X8"/>
  <c r="X10"/>
  <c r="X11"/>
  <c r="X9"/>
  <c r="X18" l="1"/>
  <c r="X95"/>
  <c r="X25"/>
  <c r="X27" s="1"/>
  <c r="G24"/>
  <c r="H24" s="1"/>
  <c r="I24" s="1"/>
  <c r="J24" s="1"/>
  <c r="K24" s="1"/>
  <c r="L24" s="1"/>
  <c r="M24" s="1"/>
  <c r="N24" s="1"/>
  <c r="O24" s="1"/>
  <c r="X50"/>
  <c r="X41"/>
  <c r="X39"/>
  <c r="X40"/>
  <c r="X43"/>
  <c r="G38"/>
  <c r="H38" s="1"/>
  <c r="I38" s="1"/>
  <c r="J38" s="1"/>
  <c r="K38" s="1"/>
  <c r="L38" s="1"/>
  <c r="M38" s="1"/>
  <c r="N38" s="1"/>
  <c r="O38" s="1"/>
  <c r="X58"/>
  <c r="X57"/>
  <c r="X59"/>
  <c r="G56"/>
  <c r="H56" s="1"/>
  <c r="I56" s="1"/>
  <c r="J56" s="1"/>
  <c r="K56" s="1"/>
  <c r="L56" s="1"/>
  <c r="M56" s="1"/>
  <c r="N56" s="1"/>
  <c r="O56" s="1"/>
  <c r="G7"/>
  <c r="H7" s="1"/>
  <c r="I7" s="1"/>
  <c r="J7" s="1"/>
  <c r="K7" s="1"/>
  <c r="L7" s="1"/>
  <c r="M7" s="1"/>
  <c r="N7" s="1"/>
  <c r="O7" s="1"/>
  <c r="X62" l="1"/>
  <c r="X51"/>
</calcChain>
</file>

<file path=xl/sharedStrings.xml><?xml version="1.0" encoding="utf-8"?>
<sst xmlns="http://schemas.openxmlformats.org/spreadsheetml/2006/main" count="229" uniqueCount="152">
  <si>
    <t>Knowsley Track League</t>
  </si>
  <si>
    <t>Overall Points</t>
  </si>
  <si>
    <t>Seniors/Juniors</t>
  </si>
  <si>
    <t>Rider's No:</t>
  </si>
  <si>
    <t xml:space="preserve">Ryan </t>
  </si>
  <si>
    <t>Whatmough</t>
  </si>
  <si>
    <t>Team Terminator</t>
  </si>
  <si>
    <t>Paul</t>
  </si>
  <si>
    <t>Shepherds Cycles</t>
  </si>
  <si>
    <t>Chris</t>
  </si>
  <si>
    <t>Edmondson</t>
  </si>
  <si>
    <t>Fibrax Wrexham RC</t>
  </si>
  <si>
    <t>Mike</t>
  </si>
  <si>
    <t>Rumph</t>
  </si>
  <si>
    <t>High on Bikes</t>
  </si>
  <si>
    <t>Martin</t>
  </si>
  <si>
    <t>Usher</t>
  </si>
  <si>
    <t>Time RT</t>
  </si>
  <si>
    <t>Philip</t>
  </si>
  <si>
    <t>Garton-Pope</t>
  </si>
  <si>
    <t>Liverpool Century RC</t>
  </si>
  <si>
    <t>James</t>
  </si>
  <si>
    <t>Thompson</t>
  </si>
  <si>
    <t>Liverpool Mercury (Dolan) CC</t>
  </si>
  <si>
    <t>Andrew</t>
  </si>
  <si>
    <t>North Cheshire Clarion</t>
  </si>
  <si>
    <t>Ellis</t>
  </si>
  <si>
    <t>Anderson</t>
  </si>
  <si>
    <t>Sportcity Velo</t>
  </si>
  <si>
    <t>Jacob</t>
  </si>
  <si>
    <t>Booth</t>
  </si>
  <si>
    <t>Eastlands Velo</t>
  </si>
  <si>
    <t>Dan</t>
  </si>
  <si>
    <t>O'Halloran</t>
  </si>
  <si>
    <t>Alistair</t>
  </si>
  <si>
    <t>Leivers</t>
  </si>
  <si>
    <t>B.Y.C.A.</t>
  </si>
  <si>
    <t>Farrington</t>
  </si>
  <si>
    <t>Heaton</t>
  </si>
  <si>
    <t>Joseph</t>
  </si>
  <si>
    <t>Armstrong</t>
  </si>
  <si>
    <t>Border City Wheelers CC</t>
  </si>
  <si>
    <t>Nathan</t>
  </si>
  <si>
    <t>Hawthorn</t>
  </si>
  <si>
    <t>Shay</t>
  </si>
  <si>
    <t>Casey</t>
  </si>
  <si>
    <t>Youth B - Boys</t>
  </si>
  <si>
    <t>Youth A - Boys</t>
  </si>
  <si>
    <t>Youth B - Girls</t>
  </si>
  <si>
    <t>Anna</t>
  </si>
  <si>
    <t>Lauren</t>
  </si>
  <si>
    <t>Bate-Lowe</t>
  </si>
  <si>
    <t>Helen</t>
  </si>
  <si>
    <t>Osguthorpe</t>
  </si>
  <si>
    <t>Organiser: Liz Cockram</t>
  </si>
  <si>
    <t>Website:</t>
  </si>
  <si>
    <t xml:space="preserve">Knowsleytrackleague.blogspot.com </t>
  </si>
  <si>
    <t>Total Points</t>
  </si>
  <si>
    <t>Youth A - Girls</t>
  </si>
  <si>
    <t>Monica</t>
  </si>
  <si>
    <t>Dew</t>
  </si>
  <si>
    <t>Peter</t>
  </si>
  <si>
    <t>Boyd</t>
  </si>
  <si>
    <t>VC St Raphael</t>
  </si>
  <si>
    <t>Senior &amp; Junior Ladies</t>
  </si>
  <si>
    <t>Megan</t>
  </si>
  <si>
    <t>Hammonds</t>
  </si>
  <si>
    <t>Harris</t>
  </si>
  <si>
    <t>Redgrove</t>
  </si>
  <si>
    <t>Joe</t>
  </si>
  <si>
    <t>Allen</t>
  </si>
  <si>
    <t>Dave</t>
  </si>
  <si>
    <t>Cockram</t>
  </si>
  <si>
    <t>Team Jewson</t>
  </si>
  <si>
    <t>Ian</t>
  </si>
  <si>
    <t>Kendall</t>
  </si>
  <si>
    <t>Birkenhead North End CC</t>
  </si>
  <si>
    <t>Geoff</t>
  </si>
  <si>
    <t>Brandt</t>
  </si>
  <si>
    <t>Gibson</t>
  </si>
  <si>
    <t>64/65</t>
  </si>
  <si>
    <t>WN6 8AD</t>
  </si>
  <si>
    <t>Telephone No:</t>
  </si>
  <si>
    <t>01257421176</t>
  </si>
  <si>
    <t>Walls</t>
  </si>
  <si>
    <t>Matthew</t>
  </si>
  <si>
    <t>Velocity WD-40</t>
  </si>
  <si>
    <t>Hartley</t>
  </si>
  <si>
    <t>Theo</t>
  </si>
  <si>
    <t>Bolton Hot Wheels CC</t>
  </si>
  <si>
    <t>Sam</t>
  </si>
  <si>
    <t>Turton</t>
  </si>
  <si>
    <t>Rob</t>
  </si>
  <si>
    <t>Bishop</t>
  </si>
  <si>
    <t>MJS Racing</t>
  </si>
  <si>
    <t>Damian</t>
  </si>
  <si>
    <t>Field</t>
  </si>
  <si>
    <t>19/63</t>
  </si>
  <si>
    <t>13/22</t>
  </si>
  <si>
    <t>Fallon</t>
  </si>
  <si>
    <t>Cosgrove</t>
  </si>
  <si>
    <t>Eastlands Velo/Sportcity Velo</t>
  </si>
  <si>
    <t>Side</t>
  </si>
  <si>
    <t>Joely</t>
  </si>
  <si>
    <t>Jordan</t>
  </si>
  <si>
    <t>Stanworth</t>
  </si>
  <si>
    <t>Corinne</t>
  </si>
  <si>
    <t>Leanne</t>
  </si>
  <si>
    <t>Hall</t>
  </si>
  <si>
    <t>Walker</t>
  </si>
  <si>
    <t>Weaver Valley CC</t>
  </si>
  <si>
    <t>Steven</t>
  </si>
  <si>
    <t xml:space="preserve"> Frecar</t>
  </si>
  <si>
    <t>iOptix.co.uk</t>
  </si>
  <si>
    <t>155 Shevington Lane, Shevington, WIGAN, Lancs</t>
  </si>
  <si>
    <t>Jack</t>
  </si>
  <si>
    <t>Payne</t>
  </si>
  <si>
    <t>Daniel</t>
  </si>
  <si>
    <t>=6</t>
  </si>
  <si>
    <t>Brendan</t>
  </si>
  <si>
    <t>Ragan</t>
  </si>
  <si>
    <t>Champion Systems/Maxgear/Base</t>
  </si>
  <si>
    <t>Lawless</t>
  </si>
  <si>
    <t>Kuota - Spinergy - GSG</t>
  </si>
  <si>
    <t>Team Wheelguru</t>
  </si>
  <si>
    <t>Levi</t>
  </si>
  <si>
    <t>Moody</t>
  </si>
  <si>
    <t>RST Racing Team</t>
  </si>
  <si>
    <t>Matt</t>
  </si>
  <si>
    <t>=15</t>
  </si>
  <si>
    <t>Update following the events held  on the   5th July, 2013</t>
  </si>
  <si>
    <t>Hulmes</t>
  </si>
  <si>
    <t>Richard</t>
  </si>
  <si>
    <t>Morris</t>
  </si>
  <si>
    <t>Birkenhead Nrth End CC</t>
  </si>
  <si>
    <t>Ashley</t>
  </si>
  <si>
    <t>Maloney</t>
  </si>
  <si>
    <t>=11</t>
  </si>
  <si>
    <t>=8</t>
  </si>
  <si>
    <t>=10</t>
  </si>
  <si>
    <t>=18</t>
  </si>
  <si>
    <t>=20</t>
  </si>
  <si>
    <t>=25</t>
  </si>
  <si>
    <t>Max</t>
  </si>
  <si>
    <t>Spedding</t>
  </si>
  <si>
    <t>Carlin</t>
  </si>
  <si>
    <t>Team Thomson Cycles</t>
  </si>
  <si>
    <t>Earley</t>
  </si>
  <si>
    <t>Tom</t>
  </si>
  <si>
    <t>Rotherham</t>
  </si>
  <si>
    <t>Truman</t>
  </si>
  <si>
    <t>I-Team Cyclists' Club</t>
  </si>
</sst>
</file>

<file path=xl/styles.xml><?xml version="1.0" encoding="utf-8"?>
<styleSheet xmlns="http://schemas.openxmlformats.org/spreadsheetml/2006/main">
  <numFmts count="1">
    <numFmt numFmtId="164" formatCode="dd/m/"/>
  </numFmts>
  <fonts count="12"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u/>
      <sz val="14"/>
      <color theme="1"/>
      <name val="Arial"/>
      <family val="2"/>
    </font>
    <font>
      <b/>
      <u/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4"/>
      <color rgb="FF000000"/>
      <name val="Arial"/>
      <family val="2"/>
    </font>
    <font>
      <sz val="10"/>
      <color theme="1"/>
      <name val="Calibri"/>
      <family val="2"/>
      <scheme val="minor"/>
    </font>
    <font>
      <b/>
      <u/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/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0" xfId="0" quotePrefix="1" applyFont="1" applyAlignment="1">
      <alignment horizontal="right"/>
    </xf>
    <xf numFmtId="0" fontId="7" fillId="0" borderId="1" xfId="0" applyFont="1" applyBorder="1"/>
    <xf numFmtId="0" fontId="7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/>
    <xf numFmtId="0" fontId="7" fillId="0" borderId="0" xfId="0" applyFont="1" applyAlignment="1">
      <alignment horizontal="center" vertical="center" wrapText="1"/>
    </xf>
    <xf numFmtId="164" fontId="5" fillId="2" borderId="0" xfId="0" applyNumberFormat="1" applyFont="1" applyFill="1" applyAlignment="1">
      <alignment horizontal="center" vertical="center"/>
    </xf>
    <xf numFmtId="1" fontId="7" fillId="0" borderId="1" xfId="0" applyNumberFormat="1" applyFont="1" applyBorder="1" applyAlignment="1">
      <alignment vertical="center"/>
    </xf>
    <xf numFmtId="0" fontId="3" fillId="0" borderId="0" xfId="0" applyFont="1"/>
    <xf numFmtId="0" fontId="8" fillId="0" borderId="0" xfId="0" applyFont="1"/>
    <xf numFmtId="0" fontId="9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right"/>
    </xf>
    <xf numFmtId="0" fontId="7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164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 applyAlignment="1"/>
    <xf numFmtId="0" fontId="11" fillId="0" borderId="0" xfId="0" applyFont="1"/>
    <xf numFmtId="1" fontId="7" fillId="0" borderId="0" xfId="0" applyNumberFormat="1" applyFont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quotePrefix="1" applyFont="1" applyAlignment="1"/>
    <xf numFmtId="0" fontId="7" fillId="0" borderId="0" xfId="0" applyFont="1" applyBorder="1" applyAlignment="1"/>
    <xf numFmtId="0" fontId="7" fillId="0" borderId="0" xfId="0" applyFont="1" applyAlignment="1">
      <alignment horizontal="right" vertical="center" wrapText="1"/>
    </xf>
    <xf numFmtId="0" fontId="7" fillId="0" borderId="0" xfId="0" applyFont="1" applyBorder="1" applyAlignment="1">
      <alignment horizontal="right"/>
    </xf>
    <xf numFmtId="0" fontId="7" fillId="0" borderId="0" xfId="0" applyFont="1" applyFill="1"/>
    <xf numFmtId="0" fontId="7" fillId="0" borderId="0" xfId="0" applyFont="1" applyFill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X108"/>
  <sheetViews>
    <sheetView tabSelected="1" topLeftCell="A92" workbookViewId="0">
      <selection activeCell="D99" sqref="D99"/>
    </sheetView>
  </sheetViews>
  <sheetFormatPr defaultRowHeight="15"/>
  <cols>
    <col min="1" max="1" width="3.42578125" style="4" customWidth="1"/>
    <col min="2" max="2" width="6.28515625" style="4" customWidth="1"/>
    <col min="3" max="3" width="8.7109375" style="4" customWidth="1"/>
    <col min="4" max="4" width="12.85546875" style="4" customWidth="1"/>
    <col min="5" max="5" width="28.140625" style="4" customWidth="1"/>
    <col min="6" max="6" width="4.140625" style="4" customWidth="1"/>
    <col min="7" max="13" width="4.28515625" style="4" customWidth="1"/>
    <col min="14" max="14" width="4.140625" style="4" customWidth="1"/>
    <col min="15" max="20" width="4.28515625" style="4" customWidth="1"/>
    <col min="21" max="21" width="3.5703125" style="4" customWidth="1"/>
    <col min="22" max="22" width="3.28515625" style="4" customWidth="1"/>
    <col min="23" max="23" width="4.28515625" style="4" customWidth="1"/>
    <col min="24" max="24" width="5.7109375" style="4" customWidth="1"/>
  </cols>
  <sheetData>
    <row r="1" spans="1:24" ht="23.2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</row>
    <row r="3" spans="1:24" ht="20.25">
      <c r="A3" s="41" t="s">
        <v>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</row>
    <row r="5" spans="1:24" ht="18">
      <c r="A5" s="42" t="s">
        <v>130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</row>
    <row r="6" spans="1:24" ht="18">
      <c r="A6" s="3" t="s">
        <v>47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25"/>
      <c r="N6" s="1"/>
      <c r="O6" s="33"/>
      <c r="P6" s="1"/>
      <c r="Q6" s="25"/>
      <c r="R6" s="25"/>
      <c r="S6" s="2"/>
      <c r="T6" s="2"/>
    </row>
    <row r="7" spans="1:24" ht="30.75" customHeight="1">
      <c r="A7" s="7"/>
      <c r="B7" s="27" t="s">
        <v>3</v>
      </c>
      <c r="C7" s="7"/>
      <c r="D7" s="7"/>
      <c r="E7" s="7"/>
      <c r="F7" s="28">
        <v>41383</v>
      </c>
      <c r="G7" s="28">
        <f t="shared" ref="G7:M7" si="0">+F7+7</f>
        <v>41390</v>
      </c>
      <c r="H7" s="28">
        <f t="shared" si="0"/>
        <v>41397</v>
      </c>
      <c r="I7" s="28">
        <f t="shared" si="0"/>
        <v>41404</v>
      </c>
      <c r="J7" s="28">
        <f t="shared" si="0"/>
        <v>41411</v>
      </c>
      <c r="K7" s="28">
        <f t="shared" si="0"/>
        <v>41418</v>
      </c>
      <c r="L7" s="28">
        <f t="shared" si="0"/>
        <v>41425</v>
      </c>
      <c r="M7" s="28">
        <f t="shared" si="0"/>
        <v>41432</v>
      </c>
      <c r="N7" s="28">
        <f>+M7+14</f>
        <v>41446</v>
      </c>
      <c r="O7" s="28">
        <f>+N7+14</f>
        <v>41460</v>
      </c>
      <c r="P7" s="29"/>
      <c r="Q7" s="29"/>
      <c r="R7" s="29"/>
      <c r="S7" s="30"/>
      <c r="T7" s="30"/>
      <c r="U7" s="31"/>
      <c r="V7" s="31"/>
      <c r="W7" s="31"/>
      <c r="X7" s="27" t="s">
        <v>57</v>
      </c>
    </row>
    <row r="8" spans="1:24" ht="15" customHeight="1">
      <c r="A8" s="7">
        <v>1</v>
      </c>
      <c r="B8" s="5">
        <v>11</v>
      </c>
      <c r="C8" s="10" t="s">
        <v>26</v>
      </c>
      <c r="D8" s="10" t="s">
        <v>27</v>
      </c>
      <c r="E8" s="10" t="s">
        <v>28</v>
      </c>
      <c r="F8" s="21">
        <v>1</v>
      </c>
      <c r="G8" s="12"/>
      <c r="H8" s="5"/>
      <c r="I8" s="5">
        <v>12</v>
      </c>
      <c r="J8" s="5">
        <v>11</v>
      </c>
      <c r="K8" s="5">
        <v>14</v>
      </c>
      <c r="L8" s="5">
        <v>2</v>
      </c>
      <c r="M8" s="5">
        <v>4</v>
      </c>
      <c r="N8" s="5">
        <v>1</v>
      </c>
      <c r="O8" s="5">
        <v>9</v>
      </c>
      <c r="P8" s="12"/>
      <c r="Q8" s="12"/>
      <c r="R8" s="12"/>
      <c r="S8" s="5"/>
      <c r="T8" s="5"/>
      <c r="U8" s="7"/>
      <c r="V8" s="7"/>
      <c r="W8" s="7"/>
      <c r="X8" s="7">
        <f>SUM(F8:W8)</f>
        <v>54</v>
      </c>
    </row>
    <row r="9" spans="1:24" ht="15" customHeight="1">
      <c r="A9" s="8">
        <v>2</v>
      </c>
      <c r="B9" s="21" t="s">
        <v>98</v>
      </c>
      <c r="C9" s="7" t="s">
        <v>29</v>
      </c>
      <c r="D9" s="7" t="s">
        <v>30</v>
      </c>
      <c r="E9" s="7" t="s">
        <v>101</v>
      </c>
      <c r="F9" s="21">
        <v>18</v>
      </c>
      <c r="G9" s="12"/>
      <c r="H9" s="12"/>
      <c r="I9" s="12"/>
      <c r="J9" s="5"/>
      <c r="K9" s="5"/>
      <c r="L9" s="5"/>
      <c r="M9" s="5">
        <v>11</v>
      </c>
      <c r="N9" s="5">
        <v>10</v>
      </c>
      <c r="O9" s="12"/>
      <c r="P9" s="12"/>
      <c r="Q9" s="12"/>
      <c r="R9" s="12"/>
      <c r="S9" s="5"/>
      <c r="T9" s="5"/>
      <c r="U9" s="7"/>
      <c r="V9" s="7"/>
      <c r="W9" s="7"/>
      <c r="X9" s="7">
        <f>SUM(F9:W9)</f>
        <v>39</v>
      </c>
    </row>
    <row r="10" spans="1:24" ht="15" customHeight="1">
      <c r="A10" s="7">
        <v>3</v>
      </c>
      <c r="B10" s="5">
        <v>4</v>
      </c>
      <c r="C10" s="5" t="s">
        <v>24</v>
      </c>
      <c r="D10" s="5" t="s">
        <v>66</v>
      </c>
      <c r="E10" s="5" t="s">
        <v>25</v>
      </c>
      <c r="F10" s="21">
        <v>6</v>
      </c>
      <c r="G10" s="5">
        <v>7</v>
      </c>
      <c r="H10" s="5">
        <v>8</v>
      </c>
      <c r="I10" s="12"/>
      <c r="J10" s="5">
        <v>2</v>
      </c>
      <c r="K10" s="5">
        <v>10</v>
      </c>
      <c r="L10" s="5">
        <v>3</v>
      </c>
      <c r="M10" s="5"/>
      <c r="N10" s="5"/>
      <c r="O10" s="12"/>
      <c r="P10" s="12"/>
      <c r="Q10" s="12"/>
      <c r="R10" s="12"/>
      <c r="S10" s="5"/>
      <c r="T10" s="5"/>
      <c r="U10" s="7"/>
      <c r="V10" s="7"/>
      <c r="W10" s="7"/>
      <c r="X10" s="7">
        <f>SUM(F10:W10)</f>
        <v>36</v>
      </c>
    </row>
    <row r="11" spans="1:24" ht="15" customHeight="1">
      <c r="A11" s="7">
        <v>4</v>
      </c>
      <c r="B11" s="5">
        <v>15</v>
      </c>
      <c r="C11" s="5" t="s">
        <v>32</v>
      </c>
      <c r="D11" s="5" t="s">
        <v>33</v>
      </c>
      <c r="E11" s="5" t="s">
        <v>28</v>
      </c>
      <c r="F11" s="21">
        <v>7</v>
      </c>
      <c r="G11" s="12"/>
      <c r="H11" s="5">
        <v>12</v>
      </c>
      <c r="I11" s="12"/>
      <c r="J11" s="5">
        <v>15</v>
      </c>
      <c r="K11" s="5"/>
      <c r="L11" s="5"/>
      <c r="M11" s="5"/>
      <c r="N11" s="5"/>
      <c r="O11" s="12"/>
      <c r="P11" s="12"/>
      <c r="Q11" s="12"/>
      <c r="R11" s="12"/>
      <c r="S11" s="5"/>
      <c r="T11" s="5"/>
      <c r="U11" s="7"/>
      <c r="V11" s="7"/>
      <c r="W11" s="7"/>
      <c r="X11" s="7">
        <f>SUM(F11:W11)</f>
        <v>34</v>
      </c>
    </row>
    <row r="12" spans="1:24" ht="15" customHeight="1">
      <c r="A12" s="8">
        <v>5</v>
      </c>
      <c r="B12" s="5">
        <v>19</v>
      </c>
      <c r="C12" s="7" t="s">
        <v>67</v>
      </c>
      <c r="D12" s="5" t="s">
        <v>68</v>
      </c>
      <c r="E12" s="7" t="s">
        <v>28</v>
      </c>
      <c r="F12" s="21"/>
      <c r="G12" s="5"/>
      <c r="H12" s="5">
        <v>18</v>
      </c>
      <c r="I12" s="12"/>
      <c r="J12" s="5"/>
      <c r="K12" s="5"/>
      <c r="L12" s="5"/>
      <c r="M12" s="5"/>
      <c r="N12" s="5"/>
      <c r="O12" s="12"/>
      <c r="P12" s="12"/>
      <c r="Q12" s="12"/>
      <c r="R12" s="12"/>
      <c r="S12" s="5"/>
      <c r="T12" s="5"/>
      <c r="U12" s="7"/>
      <c r="V12" s="7"/>
      <c r="W12" s="7"/>
      <c r="X12" s="7">
        <f>SUM(F12:W12)</f>
        <v>18</v>
      </c>
    </row>
    <row r="13" spans="1:24" ht="15" customHeight="1">
      <c r="A13" s="8" t="s">
        <v>118</v>
      </c>
      <c r="B13" s="5">
        <v>23</v>
      </c>
      <c r="C13" s="7" t="s">
        <v>85</v>
      </c>
      <c r="D13" s="7" t="s">
        <v>84</v>
      </c>
      <c r="E13" s="7" t="s">
        <v>86</v>
      </c>
      <c r="F13" s="21"/>
      <c r="G13" s="12"/>
      <c r="H13" s="12"/>
      <c r="I13" s="12"/>
      <c r="J13" s="5"/>
      <c r="K13" s="5"/>
      <c r="L13" s="5">
        <v>14</v>
      </c>
      <c r="M13" s="5"/>
      <c r="N13" s="5"/>
      <c r="O13" s="12"/>
      <c r="P13" s="12"/>
      <c r="Q13" s="12"/>
      <c r="R13" s="12"/>
      <c r="S13" s="5"/>
      <c r="T13" s="5"/>
      <c r="U13" s="7"/>
      <c r="V13" s="7"/>
      <c r="W13" s="7"/>
      <c r="X13" s="7">
        <f t="shared" ref="X13:X17" si="1">SUM(F13:W13)</f>
        <v>14</v>
      </c>
    </row>
    <row r="14" spans="1:24" ht="15" customHeight="1">
      <c r="A14" s="8" t="s">
        <v>118</v>
      </c>
      <c r="B14" s="5">
        <v>25</v>
      </c>
      <c r="C14" s="7" t="s">
        <v>85</v>
      </c>
      <c r="D14" s="7" t="s">
        <v>100</v>
      </c>
      <c r="E14" s="7" t="s">
        <v>28</v>
      </c>
      <c r="F14" s="21"/>
      <c r="G14" s="12"/>
      <c r="H14" s="12"/>
      <c r="I14" s="12"/>
      <c r="J14" s="5"/>
      <c r="K14" s="5"/>
      <c r="L14" s="5"/>
      <c r="M14" s="5">
        <v>10</v>
      </c>
      <c r="N14" s="5">
        <v>4</v>
      </c>
      <c r="O14" s="12"/>
      <c r="P14" s="12"/>
      <c r="Q14" s="12"/>
      <c r="R14" s="12"/>
      <c r="S14" s="5"/>
      <c r="T14" s="5"/>
      <c r="U14" s="7"/>
      <c r="V14" s="7"/>
      <c r="W14" s="7"/>
      <c r="X14" s="7">
        <f t="shared" si="1"/>
        <v>14</v>
      </c>
    </row>
    <row r="15" spans="1:24" ht="15" customHeight="1">
      <c r="A15" s="8" t="s">
        <v>118</v>
      </c>
      <c r="B15" s="21">
        <v>31</v>
      </c>
      <c r="C15" s="7" t="s">
        <v>117</v>
      </c>
      <c r="D15" s="7" t="s">
        <v>131</v>
      </c>
      <c r="E15" s="7" t="s">
        <v>89</v>
      </c>
      <c r="F15" s="21"/>
      <c r="G15" s="12"/>
      <c r="H15" s="12"/>
      <c r="I15" s="12"/>
      <c r="J15" s="5"/>
      <c r="K15" s="5"/>
      <c r="L15" s="5"/>
      <c r="M15" s="5"/>
      <c r="N15" s="5">
        <v>1</v>
      </c>
      <c r="O15" s="12">
        <v>13</v>
      </c>
      <c r="P15" s="12"/>
      <c r="Q15" s="12"/>
      <c r="R15" s="12"/>
      <c r="S15" s="5"/>
      <c r="T15" s="5"/>
      <c r="U15" s="7"/>
      <c r="V15" s="7"/>
      <c r="W15" s="7"/>
      <c r="X15" s="7">
        <f>SUM(F15:W15)</f>
        <v>14</v>
      </c>
    </row>
    <row r="16" spans="1:24" ht="15" customHeight="1">
      <c r="A16" s="8">
        <v>9</v>
      </c>
      <c r="B16" s="5">
        <v>30</v>
      </c>
      <c r="C16" s="7" t="s">
        <v>115</v>
      </c>
      <c r="D16" s="7" t="s">
        <v>116</v>
      </c>
      <c r="E16" s="7" t="s">
        <v>28</v>
      </c>
      <c r="F16" s="21"/>
      <c r="G16" s="12"/>
      <c r="H16" s="12"/>
      <c r="I16" s="12"/>
      <c r="J16" s="5"/>
      <c r="K16" s="5"/>
      <c r="L16" s="5"/>
      <c r="M16" s="5"/>
      <c r="N16" s="5">
        <v>13</v>
      </c>
      <c r="O16" s="12"/>
      <c r="P16" s="12"/>
      <c r="Q16" s="12"/>
      <c r="R16" s="12"/>
      <c r="S16" s="5"/>
      <c r="T16" s="5"/>
      <c r="U16" s="7"/>
      <c r="V16" s="7"/>
      <c r="W16" s="7"/>
      <c r="X16" s="7">
        <f t="shared" si="1"/>
        <v>13</v>
      </c>
    </row>
    <row r="17" spans="1:24" ht="15" customHeight="1" thickBot="1">
      <c r="A17" s="8">
        <v>10</v>
      </c>
      <c r="B17" s="21">
        <v>23</v>
      </c>
      <c r="C17" s="7" t="s">
        <v>9</v>
      </c>
      <c r="D17" s="7" t="s">
        <v>99</v>
      </c>
      <c r="E17" s="7" t="s">
        <v>23</v>
      </c>
      <c r="F17" s="21"/>
      <c r="G17" s="12"/>
      <c r="H17" s="12"/>
      <c r="I17" s="12"/>
      <c r="J17" s="5"/>
      <c r="K17" s="5"/>
      <c r="L17" s="5"/>
      <c r="M17" s="5">
        <v>8</v>
      </c>
      <c r="N17" s="5"/>
      <c r="O17" s="12"/>
      <c r="P17" s="12"/>
      <c r="Q17" s="12"/>
      <c r="R17" s="12"/>
      <c r="S17" s="5"/>
      <c r="T17" s="5"/>
      <c r="U17" s="7"/>
      <c r="V17" s="7"/>
      <c r="W17" s="7"/>
      <c r="X17" s="7">
        <f t="shared" si="1"/>
        <v>8</v>
      </c>
    </row>
    <row r="18" spans="1:24" ht="15" customHeight="1" thickTop="1" thickBot="1">
      <c r="A18" s="7"/>
      <c r="B18" s="5"/>
      <c r="C18" s="10"/>
      <c r="D18" s="10"/>
      <c r="E18" s="10"/>
      <c r="F18" s="14">
        <f>SUM(F8:F17)</f>
        <v>32</v>
      </c>
      <c r="G18" s="14">
        <f>SUM(G8:G17)</f>
        <v>7</v>
      </c>
      <c r="H18" s="14">
        <f>SUM(H8:H17)</f>
        <v>38</v>
      </c>
      <c r="I18" s="14">
        <f>SUM(I8:I17)</f>
        <v>12</v>
      </c>
      <c r="J18" s="14">
        <f>SUM(J8:J17)</f>
        <v>28</v>
      </c>
      <c r="K18" s="14">
        <f>SUM(K8:K17)</f>
        <v>24</v>
      </c>
      <c r="L18" s="14">
        <f>SUM(L8:L17)</f>
        <v>19</v>
      </c>
      <c r="M18" s="14">
        <f>SUM(M8:M17)</f>
        <v>33</v>
      </c>
      <c r="N18" s="14">
        <f>SUM(N8:N17)</f>
        <v>29</v>
      </c>
      <c r="O18" s="14">
        <f>SUM(O8:O17)</f>
        <v>22</v>
      </c>
      <c r="P18" s="12"/>
      <c r="Q18" s="12"/>
      <c r="R18" s="12"/>
      <c r="S18" s="5"/>
      <c r="T18" s="5"/>
      <c r="U18" s="7"/>
      <c r="V18" s="7"/>
      <c r="W18" s="7"/>
      <c r="X18" s="14">
        <f>SUM(X8:X17)</f>
        <v>244</v>
      </c>
    </row>
    <row r="19" spans="1:24" ht="15" customHeight="1" thickTop="1">
      <c r="A19" s="7"/>
      <c r="B19" s="5"/>
      <c r="C19" s="10"/>
      <c r="D19" s="10"/>
      <c r="E19" s="10"/>
      <c r="F19" s="35"/>
      <c r="G19" s="35"/>
      <c r="H19" s="35"/>
      <c r="I19" s="35"/>
      <c r="J19" s="35"/>
      <c r="K19" s="35"/>
      <c r="L19" s="35"/>
      <c r="M19" s="35"/>
      <c r="N19" s="12"/>
      <c r="O19" s="12"/>
      <c r="P19" s="12"/>
      <c r="Q19" s="12"/>
      <c r="R19" s="12"/>
      <c r="S19" s="5"/>
      <c r="T19" s="5"/>
      <c r="U19" s="7"/>
      <c r="V19" s="7"/>
      <c r="W19" s="7"/>
      <c r="X19" s="35"/>
    </row>
    <row r="20" spans="1:24" ht="15" customHeight="1">
      <c r="A20" s="7"/>
      <c r="B20" s="5"/>
      <c r="C20" s="10"/>
      <c r="D20" s="10"/>
      <c r="E20" s="10"/>
      <c r="F20" s="35"/>
      <c r="G20" s="35"/>
      <c r="H20" s="35"/>
      <c r="I20" s="35"/>
      <c r="J20" s="35"/>
      <c r="K20" s="35"/>
      <c r="L20" s="35"/>
      <c r="M20" s="35"/>
      <c r="N20" s="12"/>
      <c r="O20" s="12"/>
      <c r="P20" s="12"/>
      <c r="Q20" s="12"/>
      <c r="R20" s="12"/>
      <c r="S20" s="5"/>
      <c r="T20" s="5"/>
      <c r="U20" s="7"/>
      <c r="V20" s="7"/>
      <c r="W20" s="7"/>
      <c r="X20" s="35"/>
    </row>
    <row r="21" spans="1:24" ht="15" customHeight="1">
      <c r="A21" s="7"/>
      <c r="B21" s="5"/>
      <c r="C21" s="10"/>
      <c r="D21" s="10"/>
      <c r="E21" s="10"/>
      <c r="F21" s="35"/>
      <c r="G21" s="35"/>
      <c r="H21" s="35"/>
      <c r="I21" s="35"/>
      <c r="J21" s="35"/>
      <c r="K21" s="35"/>
      <c r="L21" s="35"/>
      <c r="M21" s="12"/>
      <c r="N21" s="12"/>
      <c r="O21" s="12"/>
      <c r="P21" s="12"/>
      <c r="Q21" s="12"/>
      <c r="R21" s="12"/>
      <c r="S21" s="5"/>
      <c r="T21" s="5"/>
      <c r="U21" s="7"/>
      <c r="V21" s="7"/>
      <c r="W21" s="7"/>
      <c r="X21" s="35"/>
    </row>
    <row r="22" spans="1:24" ht="15" customHeight="1">
      <c r="A22" s="7"/>
      <c r="B22" s="5"/>
      <c r="C22" s="10"/>
      <c r="D22" s="10"/>
      <c r="E22" s="10"/>
      <c r="F22" s="35"/>
      <c r="G22" s="35"/>
      <c r="H22" s="35"/>
      <c r="I22" s="35"/>
      <c r="J22" s="35"/>
      <c r="K22" s="35"/>
      <c r="L22" s="35"/>
      <c r="M22" s="12"/>
      <c r="N22" s="12"/>
      <c r="O22" s="12"/>
      <c r="P22" s="12"/>
      <c r="Q22" s="12"/>
      <c r="R22" s="12"/>
      <c r="S22" s="5"/>
      <c r="T22" s="5"/>
      <c r="U22" s="7"/>
      <c r="V22" s="7"/>
      <c r="W22" s="7"/>
      <c r="X22" s="35"/>
    </row>
    <row r="23" spans="1:24" ht="15" customHeight="1">
      <c r="A23" s="3" t="s">
        <v>58</v>
      </c>
      <c r="B23" s="1"/>
      <c r="C23" s="1"/>
      <c r="D23" s="1"/>
      <c r="E23" s="1"/>
      <c r="F23" s="1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2"/>
      <c r="T23" s="2"/>
    </row>
    <row r="24" spans="1:24" ht="33.75">
      <c r="A24" s="7"/>
      <c r="B24" s="27" t="s">
        <v>3</v>
      </c>
      <c r="C24" s="7"/>
      <c r="D24" s="7"/>
      <c r="E24" s="7"/>
      <c r="F24" s="28">
        <v>41383</v>
      </c>
      <c r="G24" s="28">
        <f t="shared" ref="G24:M24" si="2">+F24+7</f>
        <v>41390</v>
      </c>
      <c r="H24" s="28">
        <f t="shared" si="2"/>
        <v>41397</v>
      </c>
      <c r="I24" s="28">
        <f t="shared" si="2"/>
        <v>41404</v>
      </c>
      <c r="J24" s="28">
        <f t="shared" si="2"/>
        <v>41411</v>
      </c>
      <c r="K24" s="28">
        <f t="shared" si="2"/>
        <v>41418</v>
      </c>
      <c r="L24" s="28">
        <f t="shared" si="2"/>
        <v>41425</v>
      </c>
      <c r="M24" s="28">
        <f t="shared" si="2"/>
        <v>41432</v>
      </c>
      <c r="N24" s="28">
        <f>+M24+14</f>
        <v>41446</v>
      </c>
      <c r="O24" s="28">
        <f>+N24+14</f>
        <v>41460</v>
      </c>
      <c r="P24" s="29"/>
      <c r="Q24" s="29"/>
      <c r="R24" s="29"/>
      <c r="S24" s="30"/>
      <c r="T24" s="30"/>
      <c r="U24" s="31"/>
      <c r="V24" s="31"/>
      <c r="W24" s="31"/>
      <c r="X24" s="27" t="s">
        <v>57</v>
      </c>
    </row>
    <row r="25" spans="1:24" ht="16.5" customHeight="1">
      <c r="A25" s="7">
        <v>1</v>
      </c>
      <c r="B25" s="5">
        <v>17</v>
      </c>
      <c r="C25" s="5" t="s">
        <v>59</v>
      </c>
      <c r="D25" s="5" t="s">
        <v>60</v>
      </c>
      <c r="E25" s="10" t="s">
        <v>28</v>
      </c>
      <c r="F25" s="24"/>
      <c r="G25" s="5">
        <v>9</v>
      </c>
      <c r="H25" s="24"/>
      <c r="I25" s="24"/>
      <c r="J25" s="5">
        <v>16</v>
      </c>
      <c r="K25" s="12"/>
      <c r="L25" s="12"/>
      <c r="M25" s="12"/>
      <c r="N25" s="5">
        <v>16</v>
      </c>
      <c r="O25" s="24"/>
      <c r="P25" s="12"/>
      <c r="Q25" s="12"/>
      <c r="R25" s="12"/>
      <c r="S25" s="5"/>
      <c r="T25" s="5"/>
      <c r="U25" s="7"/>
      <c r="V25" s="7"/>
      <c r="W25" s="7"/>
      <c r="X25" s="7">
        <f>SUM(F25:W25)</f>
        <v>41</v>
      </c>
    </row>
    <row r="26" spans="1:24" ht="16.5" customHeight="1" thickBot="1">
      <c r="A26" s="7">
        <v>2</v>
      </c>
      <c r="B26" s="5">
        <v>28</v>
      </c>
      <c r="C26" s="5" t="s">
        <v>103</v>
      </c>
      <c r="D26" s="5" t="s">
        <v>102</v>
      </c>
      <c r="E26" s="10" t="s">
        <v>89</v>
      </c>
      <c r="F26" s="24"/>
      <c r="G26" s="24"/>
      <c r="H26" s="24"/>
      <c r="I26" s="24"/>
      <c r="J26" s="24"/>
      <c r="K26" s="24"/>
      <c r="L26" s="24"/>
      <c r="M26" s="5">
        <v>16</v>
      </c>
      <c r="N26" s="12"/>
      <c r="O26" s="24"/>
      <c r="P26" s="12"/>
      <c r="Q26" s="12"/>
      <c r="R26" s="12"/>
      <c r="S26" s="5"/>
      <c r="T26" s="5"/>
      <c r="U26" s="7"/>
      <c r="V26" s="7"/>
      <c r="W26" s="7"/>
      <c r="X26" s="7">
        <f>SUM(F26:W26)</f>
        <v>16</v>
      </c>
    </row>
    <row r="27" spans="1:24" ht="16.5" thickTop="1" thickBot="1">
      <c r="A27" s="12"/>
      <c r="B27" s="12"/>
      <c r="C27" s="12"/>
      <c r="D27" s="12"/>
      <c r="E27" s="12"/>
      <c r="F27" s="14">
        <f>SUM(F25:F26)</f>
        <v>0</v>
      </c>
      <c r="G27" s="14">
        <f t="shared" ref="G27:N27" si="3">SUM(G25:G26)</f>
        <v>9</v>
      </c>
      <c r="H27" s="14">
        <f t="shared" si="3"/>
        <v>0</v>
      </c>
      <c r="I27" s="14">
        <f t="shared" si="3"/>
        <v>0</v>
      </c>
      <c r="J27" s="14">
        <f t="shared" si="3"/>
        <v>16</v>
      </c>
      <c r="K27" s="14">
        <f t="shared" si="3"/>
        <v>0</v>
      </c>
      <c r="L27" s="14">
        <f t="shared" si="3"/>
        <v>0</v>
      </c>
      <c r="M27" s="14">
        <f t="shared" si="3"/>
        <v>16</v>
      </c>
      <c r="N27" s="14">
        <f t="shared" si="3"/>
        <v>16</v>
      </c>
      <c r="O27" s="14">
        <f>SUM(O25:O26)</f>
        <v>0</v>
      </c>
      <c r="P27" s="12"/>
      <c r="Q27" s="12"/>
      <c r="R27" s="12"/>
      <c r="S27" s="5"/>
      <c r="T27" s="5"/>
      <c r="U27" s="7"/>
      <c r="V27" s="7"/>
      <c r="W27" s="7"/>
      <c r="X27" s="14">
        <f t="shared" ref="X27" si="4">SUM(X25:X26)</f>
        <v>57</v>
      </c>
    </row>
    <row r="28" spans="1:24" ht="15.75" thickTop="1">
      <c r="A28" s="12"/>
      <c r="B28" s="12"/>
      <c r="C28" s="12"/>
      <c r="D28" s="12"/>
      <c r="E28" s="12"/>
      <c r="F28" s="35"/>
      <c r="G28" s="35"/>
      <c r="H28" s="35"/>
      <c r="I28" s="35"/>
      <c r="J28" s="35"/>
      <c r="K28" s="35"/>
      <c r="L28" s="35"/>
      <c r="M28" s="12"/>
      <c r="N28" s="12"/>
      <c r="O28" s="12"/>
      <c r="P28" s="12"/>
      <c r="Q28" s="12"/>
      <c r="R28" s="12"/>
      <c r="S28" s="5"/>
      <c r="T28" s="5"/>
      <c r="U28" s="7"/>
      <c r="V28" s="7"/>
      <c r="W28" s="7"/>
      <c r="X28" s="35"/>
    </row>
    <row r="29" spans="1:24">
      <c r="A29" s="12"/>
      <c r="B29" s="12"/>
      <c r="C29" s="12"/>
      <c r="D29" s="12"/>
      <c r="E29" s="12"/>
      <c r="F29" s="35"/>
      <c r="G29" s="35"/>
      <c r="H29" s="35"/>
      <c r="I29" s="35"/>
      <c r="J29" s="35"/>
      <c r="K29" s="35"/>
      <c r="L29" s="35"/>
      <c r="M29" s="12"/>
      <c r="N29" s="12"/>
      <c r="O29" s="12"/>
      <c r="P29" s="12"/>
      <c r="Q29" s="12"/>
      <c r="R29" s="12"/>
      <c r="S29" s="5"/>
      <c r="T29" s="5"/>
      <c r="U29" s="7"/>
      <c r="V29" s="7"/>
      <c r="W29" s="7"/>
      <c r="X29" s="35"/>
    </row>
    <row r="30" spans="1:24">
      <c r="A30" s="12"/>
      <c r="B30" s="12"/>
      <c r="C30" s="12"/>
      <c r="D30" s="12"/>
      <c r="E30" s="12"/>
      <c r="F30" s="35"/>
      <c r="G30" s="35"/>
      <c r="H30" s="35"/>
      <c r="I30" s="35"/>
      <c r="J30" s="35"/>
      <c r="K30" s="35"/>
      <c r="L30" s="35"/>
      <c r="M30" s="12"/>
      <c r="N30" s="12"/>
      <c r="O30" s="12"/>
      <c r="P30" s="12"/>
      <c r="Q30" s="12"/>
      <c r="R30" s="12"/>
      <c r="S30" s="5"/>
      <c r="T30" s="5"/>
      <c r="U30" s="7"/>
      <c r="V30" s="7"/>
      <c r="W30" s="7"/>
      <c r="X30" s="35"/>
    </row>
    <row r="31" spans="1:24">
      <c r="A31" s="12"/>
      <c r="B31" s="12"/>
      <c r="C31" s="12"/>
      <c r="D31" s="12"/>
      <c r="E31" s="12"/>
      <c r="F31" s="35"/>
      <c r="G31" s="35"/>
      <c r="H31" s="35"/>
      <c r="I31" s="35"/>
      <c r="J31" s="35"/>
      <c r="K31" s="35"/>
      <c r="L31" s="35"/>
      <c r="M31" s="12"/>
      <c r="N31" s="12"/>
      <c r="O31" s="12"/>
      <c r="P31" s="12"/>
      <c r="Q31" s="12"/>
      <c r="R31" s="12"/>
      <c r="S31" s="5"/>
      <c r="T31" s="5"/>
      <c r="U31" s="7"/>
      <c r="V31" s="7"/>
      <c r="W31" s="7"/>
      <c r="X31" s="35"/>
    </row>
    <row r="32" spans="1:24">
      <c r="A32" s="12"/>
      <c r="B32" s="12"/>
      <c r="C32" s="12"/>
      <c r="D32" s="12"/>
      <c r="E32" s="12"/>
      <c r="F32" s="35"/>
      <c r="G32" s="35"/>
      <c r="H32" s="35"/>
      <c r="I32" s="35"/>
      <c r="J32" s="35"/>
      <c r="K32" s="35"/>
      <c r="L32" s="35"/>
      <c r="M32" s="12"/>
      <c r="N32" s="12"/>
      <c r="O32" s="12"/>
      <c r="P32" s="12"/>
      <c r="Q32" s="12"/>
      <c r="R32" s="12"/>
      <c r="S32" s="5"/>
      <c r="T32" s="5"/>
      <c r="U32" s="7"/>
      <c r="V32" s="7"/>
      <c r="W32" s="7"/>
      <c r="X32" s="35"/>
    </row>
    <row r="33" spans="1:24">
      <c r="A33" s="12"/>
      <c r="B33" s="12"/>
      <c r="C33" s="12"/>
      <c r="D33" s="12"/>
      <c r="E33" s="12"/>
      <c r="F33" s="35"/>
      <c r="G33" s="35"/>
      <c r="H33" s="35"/>
      <c r="I33" s="35"/>
      <c r="J33" s="35"/>
      <c r="K33" s="35"/>
      <c r="L33" s="35"/>
      <c r="M33" s="12"/>
      <c r="N33" s="12"/>
      <c r="O33" s="12"/>
      <c r="P33" s="12"/>
      <c r="Q33" s="12"/>
      <c r="R33" s="12"/>
      <c r="S33" s="5"/>
      <c r="T33" s="5"/>
      <c r="U33" s="7"/>
      <c r="V33" s="7"/>
      <c r="W33" s="7"/>
      <c r="X33" s="35"/>
    </row>
    <row r="34" spans="1:24">
      <c r="A34" s="12"/>
      <c r="B34" s="12"/>
      <c r="C34" s="12"/>
      <c r="D34" s="12"/>
      <c r="E34" s="12"/>
      <c r="F34" s="35"/>
      <c r="G34" s="35"/>
      <c r="H34" s="35"/>
      <c r="I34" s="35"/>
      <c r="J34" s="35"/>
      <c r="K34" s="35"/>
      <c r="L34" s="35"/>
      <c r="M34" s="12"/>
      <c r="N34" s="12"/>
      <c r="O34" s="12"/>
      <c r="P34" s="12"/>
      <c r="Q34" s="12"/>
      <c r="R34" s="12"/>
      <c r="S34" s="5"/>
      <c r="T34" s="5"/>
      <c r="U34" s="7"/>
      <c r="V34" s="7"/>
      <c r="W34" s="7"/>
      <c r="X34" s="35"/>
    </row>
    <row r="35" spans="1:24">
      <c r="A35" s="12"/>
      <c r="B35" s="12"/>
      <c r="C35" s="12"/>
      <c r="D35" s="12"/>
      <c r="E35" s="12"/>
      <c r="F35" s="35"/>
      <c r="G35" s="35"/>
      <c r="H35" s="35"/>
      <c r="I35" s="35"/>
      <c r="J35" s="35"/>
      <c r="K35" s="35"/>
      <c r="L35" s="35"/>
      <c r="M35" s="12"/>
      <c r="N35" s="12"/>
      <c r="O35" s="12"/>
      <c r="P35" s="12"/>
      <c r="Q35" s="12"/>
      <c r="R35" s="12"/>
      <c r="S35" s="5"/>
      <c r="T35" s="5"/>
      <c r="U35" s="7"/>
      <c r="V35" s="7"/>
      <c r="W35" s="7"/>
      <c r="X35" s="35"/>
    </row>
    <row r="36" spans="1:24">
      <c r="A36" s="12"/>
      <c r="B36" s="12"/>
      <c r="C36" s="12"/>
      <c r="D36" s="12"/>
      <c r="E36" s="12"/>
      <c r="F36" s="35"/>
      <c r="G36" s="35"/>
      <c r="H36" s="35"/>
      <c r="I36" s="35"/>
      <c r="J36" s="35"/>
      <c r="K36" s="35"/>
      <c r="L36" s="35"/>
      <c r="M36" s="12"/>
      <c r="N36" s="12"/>
      <c r="O36" s="12"/>
      <c r="P36" s="12"/>
      <c r="Q36" s="12"/>
      <c r="R36" s="12"/>
      <c r="S36" s="5"/>
      <c r="T36" s="5"/>
      <c r="U36" s="7"/>
      <c r="V36" s="7"/>
      <c r="W36" s="7"/>
      <c r="X36" s="35"/>
    </row>
    <row r="37" spans="1:24" ht="18.75" customHeight="1">
      <c r="A37" s="3" t="s">
        <v>46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25"/>
      <c r="N37" s="1"/>
      <c r="O37" s="33"/>
      <c r="P37" s="1"/>
      <c r="Q37" s="25"/>
      <c r="R37" s="25"/>
      <c r="S37" s="2"/>
      <c r="T37" s="2"/>
    </row>
    <row r="38" spans="1:24" s="20" customFormat="1" ht="26.25" customHeight="1">
      <c r="A38" s="7"/>
      <c r="B38" s="27" t="s">
        <v>3</v>
      </c>
      <c r="C38" s="7"/>
      <c r="D38" s="7"/>
      <c r="E38" s="7"/>
      <c r="F38" s="28">
        <v>41383</v>
      </c>
      <c r="G38" s="28">
        <f t="shared" ref="G38:M38" si="5">+F38+7</f>
        <v>41390</v>
      </c>
      <c r="H38" s="28">
        <f t="shared" si="5"/>
        <v>41397</v>
      </c>
      <c r="I38" s="28">
        <f t="shared" si="5"/>
        <v>41404</v>
      </c>
      <c r="J38" s="28">
        <f t="shared" si="5"/>
        <v>41411</v>
      </c>
      <c r="K38" s="28">
        <f t="shared" si="5"/>
        <v>41418</v>
      </c>
      <c r="L38" s="28">
        <f t="shared" si="5"/>
        <v>41425</v>
      </c>
      <c r="M38" s="28">
        <f t="shared" si="5"/>
        <v>41432</v>
      </c>
      <c r="N38" s="28">
        <f>+M38+14</f>
        <v>41446</v>
      </c>
      <c r="O38" s="28">
        <f>+N38+14</f>
        <v>41460</v>
      </c>
      <c r="P38" s="29"/>
      <c r="Q38" s="29"/>
      <c r="R38" s="29"/>
      <c r="S38" s="30"/>
      <c r="T38" s="30"/>
      <c r="U38" s="31"/>
      <c r="V38" s="31"/>
      <c r="W38" s="31"/>
      <c r="X38" s="27" t="s">
        <v>57</v>
      </c>
    </row>
    <row r="39" spans="1:24" s="20" customFormat="1" ht="15" customHeight="1">
      <c r="A39" s="8">
        <v>1</v>
      </c>
      <c r="B39" s="13">
        <v>2</v>
      </c>
      <c r="C39" s="7" t="s">
        <v>9</v>
      </c>
      <c r="D39" s="7" t="s">
        <v>38</v>
      </c>
      <c r="E39" s="7" t="s">
        <v>28</v>
      </c>
      <c r="F39" s="22">
        <v>2</v>
      </c>
      <c r="G39" s="5">
        <v>7</v>
      </c>
      <c r="H39" s="5">
        <v>19</v>
      </c>
      <c r="I39" s="5">
        <v>13</v>
      </c>
      <c r="J39" s="39">
        <f>9+1</f>
        <v>10</v>
      </c>
      <c r="K39" s="5">
        <v>15</v>
      </c>
      <c r="L39" s="5">
        <v>3</v>
      </c>
      <c r="M39" s="5">
        <v>12</v>
      </c>
      <c r="N39" s="12">
        <v>11</v>
      </c>
      <c r="O39" s="5">
        <v>8</v>
      </c>
      <c r="P39" s="12"/>
      <c r="Q39" s="12"/>
      <c r="R39" s="12"/>
      <c r="S39" s="5"/>
      <c r="T39" s="5"/>
      <c r="U39" s="7"/>
      <c r="V39" s="7"/>
      <c r="W39" s="7"/>
      <c r="X39" s="7">
        <f>SUM(F39:W39)</f>
        <v>100</v>
      </c>
    </row>
    <row r="40" spans="1:24" s="20" customFormat="1" ht="15" customHeight="1">
      <c r="A40" s="7">
        <v>2</v>
      </c>
      <c r="B40" s="13">
        <v>8</v>
      </c>
      <c r="C40" s="7" t="s">
        <v>21</v>
      </c>
      <c r="D40" s="7" t="s">
        <v>37</v>
      </c>
      <c r="E40" s="7" t="s">
        <v>31</v>
      </c>
      <c r="F40" s="22">
        <v>12</v>
      </c>
      <c r="G40" s="5">
        <v>11</v>
      </c>
      <c r="H40" s="5"/>
      <c r="I40" s="12"/>
      <c r="J40" s="5">
        <v>11</v>
      </c>
      <c r="K40" s="5"/>
      <c r="L40" s="5">
        <v>10</v>
      </c>
      <c r="M40" s="5">
        <v>12</v>
      </c>
      <c r="N40" s="12"/>
      <c r="O40" s="5">
        <v>12</v>
      </c>
      <c r="P40" s="12"/>
      <c r="Q40" s="12"/>
      <c r="R40" s="12"/>
      <c r="S40" s="5"/>
      <c r="T40" s="5"/>
      <c r="U40" s="7"/>
      <c r="V40" s="7"/>
      <c r="W40" s="7"/>
      <c r="X40" s="7">
        <f>SUM(F40:W40)</f>
        <v>68</v>
      </c>
    </row>
    <row r="41" spans="1:24" s="20" customFormat="1" ht="15" customHeight="1">
      <c r="A41" s="8">
        <v>3</v>
      </c>
      <c r="B41" s="5">
        <v>10</v>
      </c>
      <c r="C41" s="5" t="s">
        <v>39</v>
      </c>
      <c r="D41" s="5" t="s">
        <v>40</v>
      </c>
      <c r="E41" s="5" t="s">
        <v>41</v>
      </c>
      <c r="F41" s="21">
        <v>2</v>
      </c>
      <c r="G41" s="5">
        <v>8</v>
      </c>
      <c r="H41" s="5">
        <v>12</v>
      </c>
      <c r="I41" s="12"/>
      <c r="J41" s="5">
        <v>10</v>
      </c>
      <c r="K41" s="5"/>
      <c r="L41" s="5"/>
      <c r="M41" s="5"/>
      <c r="N41" s="12"/>
      <c r="O41" s="5"/>
      <c r="P41" s="12"/>
      <c r="Q41" s="12"/>
      <c r="R41" s="12"/>
      <c r="S41" s="5"/>
      <c r="T41" s="5"/>
      <c r="U41" s="7"/>
      <c r="V41" s="7"/>
      <c r="W41" s="7"/>
      <c r="X41" s="7">
        <f>SUM(F41:W41)</f>
        <v>32</v>
      </c>
    </row>
    <row r="42" spans="1:24" s="20" customFormat="1" ht="15" customHeight="1">
      <c r="A42" s="7">
        <v>4</v>
      </c>
      <c r="B42" s="13">
        <v>27</v>
      </c>
      <c r="C42" s="7" t="s">
        <v>104</v>
      </c>
      <c r="D42" s="7" t="s">
        <v>105</v>
      </c>
      <c r="E42" s="7" t="s">
        <v>89</v>
      </c>
      <c r="F42" s="22"/>
      <c r="G42" s="12"/>
      <c r="H42" s="5"/>
      <c r="I42" s="12"/>
      <c r="J42" s="12"/>
      <c r="K42" s="5"/>
      <c r="L42" s="5"/>
      <c r="M42" s="5">
        <v>7</v>
      </c>
      <c r="N42" s="5">
        <v>10</v>
      </c>
      <c r="O42" s="5"/>
      <c r="P42" s="12"/>
      <c r="Q42" s="12"/>
      <c r="R42" s="12"/>
      <c r="S42" s="5"/>
      <c r="T42" s="5"/>
      <c r="U42" s="7"/>
      <c r="V42" s="7"/>
      <c r="W42" s="7"/>
      <c r="X42" s="7">
        <f>SUM(F42:W42)</f>
        <v>17</v>
      </c>
    </row>
    <row r="43" spans="1:24" s="20" customFormat="1" ht="15" customHeight="1">
      <c r="A43" s="7">
        <v>5</v>
      </c>
      <c r="B43" s="13">
        <v>16</v>
      </c>
      <c r="C43" s="7" t="s">
        <v>34</v>
      </c>
      <c r="D43" s="7" t="s">
        <v>35</v>
      </c>
      <c r="E43" s="7" t="s">
        <v>36</v>
      </c>
      <c r="F43" s="22">
        <v>14</v>
      </c>
      <c r="G43" s="12"/>
      <c r="H43" s="5"/>
      <c r="I43" s="12"/>
      <c r="J43" s="12"/>
      <c r="K43" s="5"/>
      <c r="L43" s="5"/>
      <c r="M43" s="5"/>
      <c r="N43" s="12"/>
      <c r="O43" s="5"/>
      <c r="P43" s="12"/>
      <c r="Q43" s="12"/>
      <c r="R43" s="12"/>
      <c r="S43" s="5"/>
      <c r="T43" s="5"/>
      <c r="U43" s="7"/>
      <c r="V43" s="7"/>
      <c r="W43" s="7"/>
      <c r="X43" s="7">
        <f t="shared" ref="X43:X50" si="6">SUM(F43:W43)</f>
        <v>14</v>
      </c>
    </row>
    <row r="44" spans="1:24" s="20" customFormat="1" ht="15" customHeight="1">
      <c r="A44" s="7">
        <v>6</v>
      </c>
      <c r="B44" s="13">
        <v>22</v>
      </c>
      <c r="C44" s="7" t="s">
        <v>88</v>
      </c>
      <c r="D44" s="7" t="s">
        <v>87</v>
      </c>
      <c r="E44" s="7" t="s">
        <v>89</v>
      </c>
      <c r="F44" s="22"/>
      <c r="G44" s="12"/>
      <c r="H44" s="5"/>
      <c r="I44" s="12"/>
      <c r="J44" s="12"/>
      <c r="K44" s="5"/>
      <c r="L44" s="5">
        <v>12</v>
      </c>
      <c r="M44" s="5"/>
      <c r="N44" s="12"/>
      <c r="O44" s="5"/>
      <c r="P44" s="12"/>
      <c r="Q44" s="12"/>
      <c r="R44" s="12"/>
      <c r="S44" s="5"/>
      <c r="T44" s="5"/>
      <c r="U44" s="7"/>
      <c r="V44" s="7"/>
      <c r="W44" s="7"/>
      <c r="X44" s="7">
        <f t="shared" si="6"/>
        <v>12</v>
      </c>
    </row>
    <row r="45" spans="1:24" s="20" customFormat="1" ht="15" customHeight="1">
      <c r="A45" s="7">
        <v>7</v>
      </c>
      <c r="B45" s="13">
        <v>19</v>
      </c>
      <c r="C45" s="7" t="s">
        <v>32</v>
      </c>
      <c r="D45" s="7" t="s">
        <v>79</v>
      </c>
      <c r="E45" s="7" t="s">
        <v>20</v>
      </c>
      <c r="F45" s="22"/>
      <c r="G45" s="12"/>
      <c r="H45" s="5"/>
      <c r="I45" s="12"/>
      <c r="J45" s="12"/>
      <c r="K45" s="5">
        <v>11</v>
      </c>
      <c r="L45" s="5"/>
      <c r="M45" s="5"/>
      <c r="N45" s="12"/>
      <c r="O45" s="5"/>
      <c r="P45" s="12"/>
      <c r="Q45" s="12"/>
      <c r="R45" s="12"/>
      <c r="S45" s="5"/>
      <c r="T45" s="5"/>
      <c r="U45" s="7"/>
      <c r="V45" s="7"/>
      <c r="W45" s="7"/>
      <c r="X45" s="7">
        <f t="shared" si="6"/>
        <v>11</v>
      </c>
    </row>
    <row r="46" spans="1:24" s="20" customFormat="1" ht="15" customHeight="1">
      <c r="A46" s="7">
        <v>8</v>
      </c>
      <c r="B46" s="13">
        <v>5</v>
      </c>
      <c r="C46" s="7" t="s">
        <v>119</v>
      </c>
      <c r="D46" s="7" t="s">
        <v>22</v>
      </c>
      <c r="E46" s="7" t="s">
        <v>20</v>
      </c>
      <c r="F46" s="22"/>
      <c r="G46" s="12"/>
      <c r="H46" s="5"/>
      <c r="I46" s="12"/>
      <c r="J46" s="12"/>
      <c r="K46" s="5"/>
      <c r="L46" s="5"/>
      <c r="M46" s="5"/>
      <c r="N46" s="5">
        <v>5</v>
      </c>
      <c r="O46" s="5"/>
      <c r="P46" s="12"/>
      <c r="Q46" s="12"/>
      <c r="R46" s="12"/>
      <c r="S46" s="5"/>
      <c r="T46" s="5"/>
      <c r="U46" s="7"/>
      <c r="V46" s="7"/>
      <c r="W46" s="7"/>
      <c r="X46" s="7">
        <f t="shared" si="6"/>
        <v>5</v>
      </c>
    </row>
    <row r="47" spans="1:24" s="20" customFormat="1" ht="15" customHeight="1">
      <c r="A47" s="7">
        <v>9</v>
      </c>
      <c r="B47" s="13">
        <v>35</v>
      </c>
      <c r="C47" s="7" t="s">
        <v>132</v>
      </c>
      <c r="D47" s="7" t="s">
        <v>133</v>
      </c>
      <c r="E47" s="7" t="s">
        <v>134</v>
      </c>
      <c r="F47" s="22"/>
      <c r="G47" s="12"/>
      <c r="H47" s="5"/>
      <c r="I47" s="12"/>
      <c r="J47" s="12"/>
      <c r="K47" s="5"/>
      <c r="L47" s="5"/>
      <c r="M47" s="5"/>
      <c r="N47" s="5"/>
      <c r="O47" s="5">
        <v>4</v>
      </c>
      <c r="P47" s="12"/>
      <c r="Q47" s="12"/>
      <c r="R47" s="12"/>
      <c r="S47" s="5"/>
      <c r="T47" s="5"/>
      <c r="U47" s="7"/>
      <c r="V47" s="7"/>
      <c r="W47" s="7"/>
      <c r="X47" s="7">
        <f t="shared" si="6"/>
        <v>4</v>
      </c>
    </row>
    <row r="48" spans="1:24" s="20" customFormat="1" ht="15" customHeight="1">
      <c r="A48" s="8">
        <v>10</v>
      </c>
      <c r="B48" s="5">
        <v>12</v>
      </c>
      <c r="C48" s="5" t="s">
        <v>42</v>
      </c>
      <c r="D48" s="5" t="s">
        <v>43</v>
      </c>
      <c r="E48" s="5" t="s">
        <v>31</v>
      </c>
      <c r="F48" s="21">
        <v>2</v>
      </c>
      <c r="G48" s="5"/>
      <c r="H48" s="5"/>
      <c r="I48" s="12"/>
      <c r="J48" s="12"/>
      <c r="K48" s="5"/>
      <c r="L48" s="5"/>
      <c r="M48" s="5"/>
      <c r="N48" s="12"/>
      <c r="O48" s="5"/>
      <c r="P48" s="12"/>
      <c r="Q48" s="12"/>
      <c r="R48" s="12"/>
      <c r="S48" s="5"/>
      <c r="T48" s="5"/>
      <c r="U48" s="7"/>
      <c r="V48" s="7"/>
      <c r="W48" s="7"/>
      <c r="X48" s="7">
        <f t="shared" si="6"/>
        <v>2</v>
      </c>
    </row>
    <row r="49" spans="1:24" s="20" customFormat="1" ht="15" customHeight="1">
      <c r="A49" s="8" t="s">
        <v>137</v>
      </c>
      <c r="B49" s="5">
        <v>34</v>
      </c>
      <c r="C49" s="5" t="s">
        <v>135</v>
      </c>
      <c r="D49" s="5" t="s">
        <v>136</v>
      </c>
      <c r="E49" s="5" t="s">
        <v>134</v>
      </c>
      <c r="F49" s="21"/>
      <c r="G49" s="5"/>
      <c r="H49" s="5"/>
      <c r="I49" s="12"/>
      <c r="J49" s="12"/>
      <c r="K49" s="5"/>
      <c r="L49" s="5"/>
      <c r="M49" s="5"/>
      <c r="N49" s="12"/>
      <c r="O49" s="5">
        <v>1</v>
      </c>
      <c r="P49" s="12"/>
      <c r="Q49" s="12"/>
      <c r="R49" s="12"/>
      <c r="S49" s="5"/>
      <c r="T49" s="5"/>
      <c r="U49" s="7"/>
      <c r="V49" s="7"/>
      <c r="W49" s="7"/>
      <c r="X49" s="7">
        <f t="shared" si="6"/>
        <v>1</v>
      </c>
    </row>
    <row r="50" spans="1:24" s="20" customFormat="1" ht="15" customHeight="1" thickBot="1">
      <c r="A50" s="8" t="s">
        <v>137</v>
      </c>
      <c r="B50" s="5">
        <v>7</v>
      </c>
      <c r="C50" s="5" t="s">
        <v>44</v>
      </c>
      <c r="D50" s="5" t="s">
        <v>45</v>
      </c>
      <c r="E50" s="5" t="s">
        <v>31</v>
      </c>
      <c r="F50" s="21">
        <v>1</v>
      </c>
      <c r="G50" s="5"/>
      <c r="H50" s="5"/>
      <c r="I50" s="12"/>
      <c r="J50" s="12"/>
      <c r="K50" s="5"/>
      <c r="L50" s="5"/>
      <c r="M50" s="5"/>
      <c r="N50" s="12"/>
      <c r="O50" s="12"/>
      <c r="P50" s="12"/>
      <c r="Q50" s="12"/>
      <c r="R50" s="12"/>
      <c r="S50" s="5"/>
      <c r="T50" s="5"/>
      <c r="U50" s="7"/>
      <c r="V50" s="7"/>
      <c r="W50" s="7"/>
      <c r="X50" s="7">
        <f t="shared" si="6"/>
        <v>1</v>
      </c>
    </row>
    <row r="51" spans="1:24" s="20" customFormat="1" ht="15" customHeight="1" thickTop="1" thickBot="1">
      <c r="A51" s="7"/>
      <c r="B51" s="5"/>
      <c r="C51" s="5"/>
      <c r="D51" s="5"/>
      <c r="E51" s="5"/>
      <c r="F51" s="23">
        <f>SUM(F39:F50)</f>
        <v>33</v>
      </c>
      <c r="G51" s="23">
        <f t="shared" ref="G51:O51" si="7">SUM(G39:G50)</f>
        <v>26</v>
      </c>
      <c r="H51" s="23">
        <f t="shared" si="7"/>
        <v>31</v>
      </c>
      <c r="I51" s="23">
        <f t="shared" si="7"/>
        <v>13</v>
      </c>
      <c r="J51" s="23">
        <f t="shared" si="7"/>
        <v>31</v>
      </c>
      <c r="K51" s="23">
        <f t="shared" si="7"/>
        <v>26</v>
      </c>
      <c r="L51" s="23">
        <f t="shared" si="7"/>
        <v>25</v>
      </c>
      <c r="M51" s="23">
        <f t="shared" si="7"/>
        <v>31</v>
      </c>
      <c r="N51" s="23">
        <f t="shared" si="7"/>
        <v>26</v>
      </c>
      <c r="O51" s="23">
        <f t="shared" si="7"/>
        <v>25</v>
      </c>
      <c r="P51" s="12"/>
      <c r="Q51" s="12"/>
      <c r="R51" s="12"/>
      <c r="S51" s="5"/>
      <c r="T51" s="5"/>
      <c r="U51" s="7"/>
      <c r="V51" s="7"/>
      <c r="W51" s="7"/>
      <c r="X51" s="23">
        <f>SUM(X39:X50)</f>
        <v>267</v>
      </c>
    </row>
    <row r="52" spans="1:24" s="20" customFormat="1" ht="15" customHeight="1" thickTop="1">
      <c r="A52" s="7"/>
      <c r="B52" s="5"/>
      <c r="C52" s="5"/>
      <c r="D52" s="5"/>
      <c r="E52" s="5"/>
      <c r="F52" s="37"/>
      <c r="G52" s="37"/>
      <c r="H52" s="37"/>
      <c r="I52" s="37"/>
      <c r="J52" s="37"/>
      <c r="K52" s="37"/>
      <c r="L52" s="37"/>
      <c r="M52" s="12"/>
      <c r="N52" s="12"/>
      <c r="O52" s="12"/>
      <c r="P52" s="12"/>
      <c r="Q52" s="12"/>
      <c r="R52" s="12"/>
      <c r="S52" s="5"/>
      <c r="T52" s="5"/>
      <c r="U52" s="7"/>
      <c r="V52" s="7"/>
      <c r="W52" s="7"/>
      <c r="X52" s="37"/>
    </row>
    <row r="53" spans="1:24" s="20" customFormat="1" ht="15" customHeight="1">
      <c r="A53" s="7"/>
      <c r="B53" s="5"/>
      <c r="C53" s="5"/>
      <c r="D53" s="5"/>
      <c r="E53" s="5"/>
      <c r="F53" s="37"/>
      <c r="G53" s="37"/>
      <c r="H53" s="37"/>
      <c r="I53" s="37"/>
      <c r="J53" s="37"/>
      <c r="K53" s="37"/>
      <c r="L53" s="37"/>
      <c r="M53" s="12"/>
      <c r="N53" s="12"/>
      <c r="O53" s="12"/>
      <c r="P53" s="12"/>
      <c r="Q53" s="12"/>
      <c r="R53" s="12"/>
      <c r="S53" s="5"/>
      <c r="T53" s="5"/>
      <c r="U53" s="7"/>
      <c r="V53" s="7"/>
      <c r="W53" s="7"/>
      <c r="X53" s="37"/>
    </row>
    <row r="54" spans="1:24" s="20" customFormat="1" ht="15" customHeight="1">
      <c r="A54" s="7"/>
      <c r="B54" s="5"/>
      <c r="C54" s="5"/>
      <c r="D54" s="5"/>
      <c r="E54" s="5"/>
      <c r="F54" s="37"/>
      <c r="G54" s="37"/>
      <c r="H54" s="37"/>
      <c r="I54" s="37"/>
      <c r="J54" s="37"/>
      <c r="K54" s="37"/>
      <c r="L54" s="37"/>
      <c r="M54" s="12"/>
      <c r="N54" s="12"/>
      <c r="O54" s="12"/>
      <c r="P54" s="12"/>
      <c r="Q54" s="12"/>
      <c r="R54" s="12"/>
      <c r="S54" s="5"/>
      <c r="T54" s="5"/>
      <c r="U54" s="7"/>
      <c r="V54" s="7"/>
      <c r="W54" s="7"/>
      <c r="X54" s="37"/>
    </row>
    <row r="55" spans="1:24" ht="21" customHeight="1">
      <c r="A55" s="3" t="s">
        <v>48</v>
      </c>
      <c r="B55" s="1"/>
      <c r="C55" s="1"/>
      <c r="D55" s="1"/>
      <c r="E55" s="1"/>
      <c r="F55" s="1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2"/>
      <c r="T55" s="2"/>
    </row>
    <row r="56" spans="1:24" s="20" customFormat="1" ht="26.25" customHeight="1">
      <c r="A56" s="7"/>
      <c r="B56" s="27" t="s">
        <v>3</v>
      </c>
      <c r="C56" s="7"/>
      <c r="D56" s="7"/>
      <c r="E56" s="7"/>
      <c r="F56" s="28">
        <v>41383</v>
      </c>
      <c r="G56" s="28">
        <f t="shared" ref="G56:M56" si="8">+F56+7</f>
        <v>41390</v>
      </c>
      <c r="H56" s="28">
        <f t="shared" si="8"/>
        <v>41397</v>
      </c>
      <c r="I56" s="28">
        <f t="shared" si="8"/>
        <v>41404</v>
      </c>
      <c r="J56" s="28">
        <f t="shared" si="8"/>
        <v>41411</v>
      </c>
      <c r="K56" s="28">
        <f t="shared" si="8"/>
        <v>41418</v>
      </c>
      <c r="L56" s="28">
        <f t="shared" si="8"/>
        <v>41425</v>
      </c>
      <c r="M56" s="28">
        <f t="shared" si="8"/>
        <v>41432</v>
      </c>
      <c r="N56" s="28">
        <f>+M56+14</f>
        <v>41446</v>
      </c>
      <c r="O56" s="28">
        <f>+N56+14</f>
        <v>41460</v>
      </c>
      <c r="P56" s="29"/>
      <c r="Q56" s="29"/>
      <c r="R56" s="29"/>
      <c r="S56" s="30"/>
      <c r="T56" s="30"/>
      <c r="U56" s="31"/>
      <c r="V56" s="31"/>
      <c r="W56" s="31"/>
      <c r="X56" s="27" t="s">
        <v>57</v>
      </c>
    </row>
    <row r="57" spans="1:24" s="20" customFormat="1" ht="15" customHeight="1">
      <c r="A57" s="8">
        <v>1</v>
      </c>
      <c r="B57" s="13">
        <v>3</v>
      </c>
      <c r="C57" s="10" t="s">
        <v>50</v>
      </c>
      <c r="D57" s="10" t="s">
        <v>51</v>
      </c>
      <c r="E57" s="7" t="s">
        <v>28</v>
      </c>
      <c r="F57" s="11">
        <v>9</v>
      </c>
      <c r="G57" s="5">
        <v>10</v>
      </c>
      <c r="H57" s="5">
        <v>14</v>
      </c>
      <c r="I57" s="24"/>
      <c r="J57" s="12">
        <v>13</v>
      </c>
      <c r="K57" s="12"/>
      <c r="L57" s="5">
        <v>3</v>
      </c>
      <c r="M57" s="5">
        <v>10</v>
      </c>
      <c r="N57" s="5">
        <v>5</v>
      </c>
      <c r="O57" s="5">
        <v>9</v>
      </c>
      <c r="P57" s="12"/>
      <c r="Q57" s="12"/>
      <c r="R57" s="12"/>
      <c r="S57" s="5"/>
      <c r="T57" s="5"/>
      <c r="U57" s="7"/>
      <c r="V57" s="7"/>
      <c r="W57" s="7"/>
      <c r="X57" s="7">
        <f>SUM(F57:W57)</f>
        <v>73</v>
      </c>
    </row>
    <row r="58" spans="1:24" s="20" customFormat="1" ht="15" customHeight="1">
      <c r="A58" s="7">
        <v>2</v>
      </c>
      <c r="B58" s="5">
        <v>9</v>
      </c>
      <c r="C58" s="10" t="s">
        <v>52</v>
      </c>
      <c r="D58" s="10" t="s">
        <v>53</v>
      </c>
      <c r="E58" s="5" t="s">
        <v>25</v>
      </c>
      <c r="F58" s="5">
        <v>8</v>
      </c>
      <c r="G58" s="12"/>
      <c r="H58" s="5">
        <v>11</v>
      </c>
      <c r="I58" s="24"/>
      <c r="J58" s="12"/>
      <c r="K58" s="5">
        <v>15</v>
      </c>
      <c r="L58" s="5">
        <v>8</v>
      </c>
      <c r="M58" s="5">
        <v>8</v>
      </c>
      <c r="N58" s="5">
        <v>9</v>
      </c>
      <c r="O58" s="12"/>
      <c r="P58" s="12"/>
      <c r="Q58" s="12"/>
      <c r="R58" s="12"/>
      <c r="S58" s="5"/>
      <c r="T58" s="5"/>
      <c r="U58" s="7"/>
      <c r="V58" s="7"/>
      <c r="W58" s="7"/>
      <c r="X58" s="7">
        <f>SUM(F58:W58)</f>
        <v>59</v>
      </c>
    </row>
    <row r="59" spans="1:24" s="20" customFormat="1" ht="15" customHeight="1">
      <c r="A59" s="8">
        <v>3</v>
      </c>
      <c r="B59" s="5">
        <v>14</v>
      </c>
      <c r="C59" s="10" t="s">
        <v>49</v>
      </c>
      <c r="D59" s="10" t="s">
        <v>40</v>
      </c>
      <c r="E59" s="5" t="s">
        <v>41</v>
      </c>
      <c r="F59" s="11">
        <v>12</v>
      </c>
      <c r="G59" s="5">
        <v>7</v>
      </c>
      <c r="H59" s="5">
        <v>11</v>
      </c>
      <c r="I59" s="24"/>
      <c r="J59" s="12">
        <v>11</v>
      </c>
      <c r="K59" s="12"/>
      <c r="L59" s="5"/>
      <c r="M59" s="5"/>
      <c r="N59" s="5"/>
      <c r="O59" s="12"/>
      <c r="P59" s="12"/>
      <c r="Q59" s="12"/>
      <c r="R59" s="12"/>
      <c r="S59" s="5"/>
      <c r="T59" s="5"/>
      <c r="U59" s="7"/>
      <c r="V59" s="7"/>
      <c r="W59" s="7"/>
      <c r="X59" s="7">
        <f>SUM(F59:W59)</f>
        <v>41</v>
      </c>
    </row>
    <row r="60" spans="1:24" s="20" customFormat="1" ht="15" customHeight="1">
      <c r="A60" s="8">
        <v>4</v>
      </c>
      <c r="B60" s="5">
        <v>24</v>
      </c>
      <c r="C60" s="10" t="s">
        <v>107</v>
      </c>
      <c r="D60" s="10" t="s">
        <v>108</v>
      </c>
      <c r="E60" s="5" t="s">
        <v>31</v>
      </c>
      <c r="F60" s="11"/>
      <c r="G60" s="5"/>
      <c r="H60" s="5"/>
      <c r="I60" s="24"/>
      <c r="J60" s="12"/>
      <c r="K60" s="12"/>
      <c r="L60" s="5"/>
      <c r="M60" s="5">
        <v>4</v>
      </c>
      <c r="N60" s="5">
        <v>13</v>
      </c>
      <c r="O60" s="12"/>
      <c r="P60" s="12"/>
      <c r="Q60" s="12"/>
      <c r="R60" s="12"/>
      <c r="S60" s="5"/>
      <c r="T60" s="5"/>
      <c r="U60" s="7"/>
      <c r="V60" s="7"/>
      <c r="W60" s="7"/>
      <c r="X60" s="7">
        <f>SUM(F60:W60)</f>
        <v>17</v>
      </c>
    </row>
    <row r="61" spans="1:24" s="20" customFormat="1" ht="15" customHeight="1" thickBot="1">
      <c r="A61" s="8">
        <v>5</v>
      </c>
      <c r="B61" s="5">
        <v>29</v>
      </c>
      <c r="C61" s="10" t="s">
        <v>106</v>
      </c>
      <c r="D61" s="10" t="s">
        <v>102</v>
      </c>
      <c r="E61" s="5" t="s">
        <v>89</v>
      </c>
      <c r="F61" s="11"/>
      <c r="G61" s="5"/>
      <c r="H61" s="5"/>
      <c r="I61" s="24"/>
      <c r="J61" s="12"/>
      <c r="K61" s="12"/>
      <c r="L61" s="5"/>
      <c r="M61" s="5">
        <v>8</v>
      </c>
      <c r="N61" s="5"/>
      <c r="O61" s="12"/>
      <c r="P61" s="12"/>
      <c r="Q61" s="12"/>
      <c r="R61" s="12"/>
      <c r="S61" s="5"/>
      <c r="T61" s="5"/>
      <c r="U61" s="7"/>
      <c r="V61" s="7"/>
      <c r="W61" s="7"/>
      <c r="X61" s="7">
        <f t="shared" ref="X61" si="9">SUM(F61:W61)</f>
        <v>8</v>
      </c>
    </row>
    <row r="62" spans="1:24" s="20" customFormat="1" ht="15" customHeight="1" thickTop="1" thickBot="1">
      <c r="A62" s="7"/>
      <c r="B62" s="5"/>
      <c r="C62" s="10"/>
      <c r="D62" s="10"/>
      <c r="E62" s="5"/>
      <c r="F62" s="14">
        <f t="shared" ref="F62:O62" si="10">SUM(F57:F61)</f>
        <v>29</v>
      </c>
      <c r="G62" s="14">
        <f t="shared" si="10"/>
        <v>17</v>
      </c>
      <c r="H62" s="14">
        <f t="shared" si="10"/>
        <v>36</v>
      </c>
      <c r="I62" s="14">
        <f t="shared" si="10"/>
        <v>0</v>
      </c>
      <c r="J62" s="14">
        <f t="shared" si="10"/>
        <v>24</v>
      </c>
      <c r="K62" s="14">
        <f t="shared" si="10"/>
        <v>15</v>
      </c>
      <c r="L62" s="14">
        <f t="shared" si="10"/>
        <v>11</v>
      </c>
      <c r="M62" s="14">
        <f t="shared" si="10"/>
        <v>30</v>
      </c>
      <c r="N62" s="14">
        <f t="shared" si="10"/>
        <v>27</v>
      </c>
      <c r="O62" s="14">
        <f t="shared" si="10"/>
        <v>9</v>
      </c>
      <c r="P62" s="12"/>
      <c r="Q62" s="12"/>
      <c r="R62" s="12"/>
      <c r="S62" s="5"/>
      <c r="T62" s="5"/>
      <c r="U62" s="7"/>
      <c r="V62" s="7"/>
      <c r="W62" s="7"/>
      <c r="X62" s="14">
        <f>SUM(X57:X61)</f>
        <v>198</v>
      </c>
    </row>
    <row r="63" spans="1:24" s="20" customFormat="1" ht="15" customHeight="1" thickTop="1">
      <c r="A63" s="7"/>
      <c r="B63" s="5"/>
      <c r="C63" s="10"/>
      <c r="D63" s="10"/>
      <c r="E63" s="5"/>
      <c r="F63" s="35"/>
      <c r="G63" s="35"/>
      <c r="H63" s="35"/>
      <c r="I63" s="35"/>
      <c r="J63" s="35"/>
      <c r="K63" s="35"/>
      <c r="L63" s="35"/>
      <c r="M63" s="35"/>
      <c r="N63" s="12"/>
      <c r="O63" s="12"/>
      <c r="P63" s="12"/>
      <c r="Q63" s="12"/>
      <c r="R63" s="12"/>
      <c r="S63" s="5"/>
      <c r="T63" s="5"/>
      <c r="U63" s="7"/>
      <c r="V63" s="7"/>
      <c r="W63" s="7"/>
      <c r="X63" s="35"/>
    </row>
    <row r="64" spans="1:24" s="20" customFormat="1" ht="15" customHeight="1">
      <c r="A64" s="7"/>
      <c r="B64" s="5"/>
      <c r="C64" s="10"/>
      <c r="D64" s="10"/>
      <c r="E64" s="5"/>
      <c r="F64" s="35"/>
      <c r="G64" s="35"/>
      <c r="H64" s="35"/>
      <c r="I64" s="35"/>
      <c r="J64" s="35"/>
      <c r="K64" s="35"/>
      <c r="L64" s="35"/>
      <c r="M64" s="12"/>
      <c r="N64" s="12"/>
      <c r="O64" s="12"/>
      <c r="P64" s="12"/>
      <c r="Q64" s="12"/>
      <c r="R64" s="12"/>
      <c r="S64" s="5"/>
      <c r="T64" s="5"/>
      <c r="U64" s="7"/>
      <c r="V64" s="7"/>
      <c r="W64" s="7"/>
      <c r="X64" s="35"/>
    </row>
    <row r="65" spans="1:24" ht="18">
      <c r="A65" s="3" t="s">
        <v>2</v>
      </c>
      <c r="B65" s="1"/>
      <c r="C65" s="1"/>
      <c r="D65" s="1"/>
      <c r="E65" s="1"/>
      <c r="F65" s="6"/>
      <c r="G65" s="1"/>
      <c r="H65" s="26"/>
      <c r="I65" s="26"/>
      <c r="J65" s="1"/>
      <c r="K65" s="1"/>
      <c r="L65" s="1"/>
      <c r="M65" s="25"/>
      <c r="N65" s="1"/>
      <c r="O65" s="33"/>
      <c r="P65" s="1"/>
      <c r="Q65" s="25"/>
      <c r="R65" s="25"/>
      <c r="S65" s="2"/>
      <c r="T65" s="2"/>
    </row>
    <row r="66" spans="1:24" ht="29.25" customHeight="1">
      <c r="B66" s="27" t="s">
        <v>3</v>
      </c>
      <c r="C66" s="7"/>
      <c r="D66" s="7"/>
      <c r="E66" s="7"/>
      <c r="F66" s="28">
        <v>41383</v>
      </c>
      <c r="G66" s="28">
        <f t="shared" ref="G66:M66" si="11">+F66+7</f>
        <v>41390</v>
      </c>
      <c r="H66" s="28">
        <f t="shared" si="11"/>
        <v>41397</v>
      </c>
      <c r="I66" s="28">
        <f t="shared" si="11"/>
        <v>41404</v>
      </c>
      <c r="J66" s="28">
        <f t="shared" si="11"/>
        <v>41411</v>
      </c>
      <c r="K66" s="28">
        <f t="shared" si="11"/>
        <v>41418</v>
      </c>
      <c r="L66" s="28">
        <f t="shared" si="11"/>
        <v>41425</v>
      </c>
      <c r="M66" s="28">
        <f t="shared" si="11"/>
        <v>41432</v>
      </c>
      <c r="N66" s="28">
        <f>+M66+14</f>
        <v>41446</v>
      </c>
      <c r="O66" s="28">
        <f>+N66+14</f>
        <v>41460</v>
      </c>
      <c r="P66" s="12"/>
      <c r="Q66" s="12"/>
      <c r="R66" s="12"/>
      <c r="S66" s="5"/>
      <c r="T66" s="5"/>
      <c r="U66" s="7"/>
      <c r="V66" s="7"/>
      <c r="W66" s="7"/>
      <c r="X66" s="27" t="s">
        <v>57</v>
      </c>
    </row>
    <row r="67" spans="1:24">
      <c r="A67" s="7">
        <v>1</v>
      </c>
      <c r="B67" s="7">
        <v>53</v>
      </c>
      <c r="C67" s="7" t="s">
        <v>4</v>
      </c>
      <c r="D67" s="7" t="s">
        <v>5</v>
      </c>
      <c r="E67" s="7" t="s">
        <v>6</v>
      </c>
      <c r="F67" s="7">
        <v>15</v>
      </c>
      <c r="G67" s="7">
        <v>12</v>
      </c>
      <c r="H67" s="7">
        <v>14</v>
      </c>
      <c r="I67" s="7">
        <v>12</v>
      </c>
      <c r="J67" s="7">
        <v>16</v>
      </c>
      <c r="K67" s="7">
        <v>13</v>
      </c>
      <c r="L67" s="7">
        <v>14</v>
      </c>
      <c r="M67" s="7">
        <v>16</v>
      </c>
      <c r="N67" s="7"/>
      <c r="O67" s="7"/>
      <c r="P67" s="7"/>
      <c r="Q67" s="7"/>
      <c r="R67" s="7"/>
      <c r="S67" s="7"/>
      <c r="T67" s="7"/>
      <c r="U67" s="7"/>
      <c r="V67" s="7"/>
      <c r="W67" s="7"/>
      <c r="X67" s="7">
        <f t="shared" ref="X67:X94" si="12">SUM(F67:W67)</f>
        <v>112</v>
      </c>
    </row>
    <row r="68" spans="1:24">
      <c r="A68" s="8">
        <v>2</v>
      </c>
      <c r="B68" s="7">
        <v>54</v>
      </c>
      <c r="C68" s="7" t="s">
        <v>9</v>
      </c>
      <c r="D68" s="7" t="s">
        <v>10</v>
      </c>
      <c r="E68" s="7" t="s">
        <v>11</v>
      </c>
      <c r="F68" s="7">
        <v>3</v>
      </c>
      <c r="G68" s="7">
        <v>8</v>
      </c>
      <c r="H68" s="7">
        <v>11</v>
      </c>
      <c r="I68" s="7">
        <v>9</v>
      </c>
      <c r="J68" s="7">
        <v>8</v>
      </c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>
        <f>SUM(F68:W68)</f>
        <v>39</v>
      </c>
    </row>
    <row r="69" spans="1:24">
      <c r="A69" s="8">
        <v>3</v>
      </c>
      <c r="B69" s="7">
        <v>59</v>
      </c>
      <c r="C69" s="7" t="s">
        <v>15</v>
      </c>
      <c r="D69" s="7" t="s">
        <v>16</v>
      </c>
      <c r="E69" s="7" t="s">
        <v>17</v>
      </c>
      <c r="F69" s="7">
        <v>2</v>
      </c>
      <c r="G69" s="7"/>
      <c r="H69" s="7"/>
      <c r="I69" s="7">
        <v>6</v>
      </c>
      <c r="J69" s="38">
        <f>5-1</f>
        <v>4</v>
      </c>
      <c r="K69" s="7">
        <v>4</v>
      </c>
      <c r="L69" s="7">
        <v>7</v>
      </c>
      <c r="M69" s="7">
        <v>2</v>
      </c>
      <c r="N69" s="7"/>
      <c r="O69" s="7"/>
      <c r="P69" s="7"/>
      <c r="Q69" s="7"/>
      <c r="R69" s="7"/>
      <c r="S69" s="7"/>
      <c r="T69" s="7"/>
      <c r="U69" s="7"/>
      <c r="V69" s="7"/>
      <c r="W69" s="7"/>
      <c r="X69" s="7">
        <f>SUM(F69:W69)</f>
        <v>25</v>
      </c>
    </row>
    <row r="70" spans="1:24">
      <c r="A70" s="8">
        <v>4</v>
      </c>
      <c r="B70" s="7">
        <v>62</v>
      </c>
      <c r="C70" s="7" t="s">
        <v>61</v>
      </c>
      <c r="D70" s="7" t="s">
        <v>62</v>
      </c>
      <c r="E70" s="7" t="s">
        <v>63</v>
      </c>
      <c r="F70" s="7"/>
      <c r="G70" s="7">
        <v>1</v>
      </c>
      <c r="H70" s="7">
        <v>7</v>
      </c>
      <c r="I70" s="7">
        <v>4</v>
      </c>
      <c r="J70" s="7"/>
      <c r="K70" s="7">
        <v>1</v>
      </c>
      <c r="L70" s="7">
        <v>3</v>
      </c>
      <c r="M70" s="7">
        <v>6</v>
      </c>
      <c r="N70" s="7"/>
      <c r="O70" s="7">
        <v>2</v>
      </c>
      <c r="P70" s="7"/>
      <c r="Q70" s="7"/>
      <c r="R70" s="7"/>
      <c r="S70" s="7"/>
      <c r="T70" s="7"/>
      <c r="U70" s="7"/>
      <c r="V70" s="7"/>
      <c r="W70" s="7"/>
      <c r="X70" s="7">
        <f>SUM(F70:W70)</f>
        <v>24</v>
      </c>
    </row>
    <row r="71" spans="1:24">
      <c r="A71" s="8">
        <v>5</v>
      </c>
      <c r="B71" s="7">
        <v>61</v>
      </c>
      <c r="C71" s="7" t="s">
        <v>21</v>
      </c>
      <c r="D71" s="7" t="s">
        <v>22</v>
      </c>
      <c r="E71" s="7" t="s">
        <v>23</v>
      </c>
      <c r="F71" s="7">
        <v>1</v>
      </c>
      <c r="G71" s="7"/>
      <c r="H71" s="7"/>
      <c r="I71" s="7"/>
      <c r="J71" s="7"/>
      <c r="K71" s="7">
        <v>9</v>
      </c>
      <c r="L71" s="7"/>
      <c r="M71" s="7">
        <v>5</v>
      </c>
      <c r="N71" s="7">
        <v>1</v>
      </c>
      <c r="O71" s="7">
        <v>4</v>
      </c>
      <c r="P71" s="7"/>
      <c r="Q71" s="7"/>
      <c r="R71" s="7"/>
      <c r="S71" s="7"/>
      <c r="T71" s="7"/>
      <c r="U71" s="7"/>
      <c r="V71" s="7"/>
      <c r="W71" s="7"/>
      <c r="X71" s="7">
        <f>SUM(F71:W71)</f>
        <v>20</v>
      </c>
    </row>
    <row r="72" spans="1:24">
      <c r="A72" s="8">
        <v>6</v>
      </c>
      <c r="B72" s="7">
        <v>52</v>
      </c>
      <c r="C72" s="7" t="s">
        <v>7</v>
      </c>
      <c r="D72" s="7" t="s">
        <v>5</v>
      </c>
      <c r="E72" s="7" t="s">
        <v>8</v>
      </c>
      <c r="F72" s="7">
        <v>9</v>
      </c>
      <c r="G72" s="7">
        <v>3</v>
      </c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>
        <f t="shared" si="12"/>
        <v>12</v>
      </c>
    </row>
    <row r="73" spans="1:24">
      <c r="A73" s="8">
        <v>7</v>
      </c>
      <c r="B73" s="7">
        <v>74</v>
      </c>
      <c r="C73" s="7" t="s">
        <v>29</v>
      </c>
      <c r="D73" s="7" t="s">
        <v>120</v>
      </c>
      <c r="E73" s="7" t="s">
        <v>121</v>
      </c>
      <c r="F73" s="7"/>
      <c r="G73" s="7"/>
      <c r="H73" s="7"/>
      <c r="I73" s="7"/>
      <c r="J73" s="7"/>
      <c r="K73" s="7"/>
      <c r="L73" s="7"/>
      <c r="M73" s="7"/>
      <c r="N73" s="7">
        <v>10</v>
      </c>
      <c r="O73" s="7"/>
      <c r="P73" s="7"/>
      <c r="Q73" s="7"/>
      <c r="R73" s="7"/>
      <c r="S73" s="7"/>
      <c r="T73" s="7"/>
      <c r="U73" s="7"/>
      <c r="V73" s="7"/>
      <c r="W73" s="7"/>
      <c r="X73" s="7">
        <f t="shared" si="12"/>
        <v>10</v>
      </c>
    </row>
    <row r="74" spans="1:24">
      <c r="A74" s="8" t="s">
        <v>138</v>
      </c>
      <c r="B74" s="7">
        <v>72</v>
      </c>
      <c r="C74" s="7" t="s">
        <v>9</v>
      </c>
      <c r="D74" s="7" t="s">
        <v>122</v>
      </c>
      <c r="E74" s="7" t="s">
        <v>123</v>
      </c>
      <c r="F74" s="7"/>
      <c r="G74" s="7"/>
      <c r="H74" s="7"/>
      <c r="I74" s="7"/>
      <c r="J74" s="7"/>
      <c r="K74" s="7"/>
      <c r="L74" s="7"/>
      <c r="M74" s="7"/>
      <c r="N74" s="7">
        <v>8</v>
      </c>
      <c r="O74" s="7"/>
      <c r="P74" s="7"/>
      <c r="Q74" s="7"/>
      <c r="R74" s="7"/>
      <c r="S74" s="7"/>
      <c r="T74" s="7"/>
      <c r="U74" s="7"/>
      <c r="V74" s="7"/>
      <c r="W74" s="7"/>
      <c r="X74" s="7">
        <f t="shared" si="12"/>
        <v>8</v>
      </c>
    </row>
    <row r="75" spans="1:24">
      <c r="A75" s="8" t="s">
        <v>138</v>
      </c>
      <c r="B75" s="21" t="s">
        <v>80</v>
      </c>
      <c r="C75" s="7" t="s">
        <v>74</v>
      </c>
      <c r="D75" s="7" t="s">
        <v>75</v>
      </c>
      <c r="E75" s="7" t="s">
        <v>20</v>
      </c>
      <c r="F75" s="7"/>
      <c r="G75" s="7"/>
      <c r="H75" s="7"/>
      <c r="I75" s="7">
        <v>1</v>
      </c>
      <c r="J75" s="7">
        <v>2</v>
      </c>
      <c r="K75" s="7">
        <v>3</v>
      </c>
      <c r="L75" s="7"/>
      <c r="M75" s="7"/>
      <c r="N75" s="7">
        <v>1</v>
      </c>
      <c r="O75" s="7">
        <v>1</v>
      </c>
      <c r="P75" s="7"/>
      <c r="Q75" s="7"/>
      <c r="R75" s="7"/>
      <c r="S75" s="7"/>
      <c r="T75" s="7"/>
      <c r="U75" s="7"/>
      <c r="V75" s="7"/>
      <c r="W75" s="7"/>
      <c r="X75" s="7">
        <f>SUM(F75:W75)</f>
        <v>8</v>
      </c>
    </row>
    <row r="76" spans="1:24">
      <c r="A76" s="8" t="s">
        <v>139</v>
      </c>
      <c r="B76" s="7">
        <v>76</v>
      </c>
      <c r="C76" s="7" t="s">
        <v>128</v>
      </c>
      <c r="D76" s="7" t="s">
        <v>79</v>
      </c>
      <c r="E76" s="7" t="s">
        <v>86</v>
      </c>
      <c r="F76" s="7"/>
      <c r="G76" s="7"/>
      <c r="H76" s="7"/>
      <c r="I76" s="7"/>
      <c r="J76" s="7"/>
      <c r="K76" s="7"/>
      <c r="L76" s="7"/>
      <c r="M76" s="7"/>
      <c r="N76" s="7">
        <v>7</v>
      </c>
      <c r="O76" s="7"/>
      <c r="P76" s="7"/>
      <c r="Q76" s="7"/>
      <c r="R76" s="7"/>
      <c r="S76" s="7"/>
      <c r="T76" s="7"/>
      <c r="U76" s="7"/>
      <c r="V76" s="7"/>
      <c r="W76" s="7"/>
      <c r="X76" s="7">
        <f t="shared" si="12"/>
        <v>7</v>
      </c>
    </row>
    <row r="77" spans="1:24">
      <c r="A77" s="8" t="s">
        <v>139</v>
      </c>
      <c r="B77" s="7">
        <v>60</v>
      </c>
      <c r="C77" s="7" t="s">
        <v>12</v>
      </c>
      <c r="D77" s="7" t="s">
        <v>13</v>
      </c>
      <c r="E77" s="7" t="s">
        <v>14</v>
      </c>
      <c r="F77" s="7">
        <v>3</v>
      </c>
      <c r="G77" s="7">
        <v>3</v>
      </c>
      <c r="H77" s="7"/>
      <c r="I77" s="7"/>
      <c r="J77" s="7">
        <v>1</v>
      </c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>
        <f t="shared" si="12"/>
        <v>7</v>
      </c>
    </row>
    <row r="78" spans="1:24">
      <c r="A78" s="8" t="s">
        <v>139</v>
      </c>
      <c r="B78" s="7">
        <v>66</v>
      </c>
      <c r="C78" s="7" t="s">
        <v>77</v>
      </c>
      <c r="D78" s="7" t="s">
        <v>78</v>
      </c>
      <c r="E78" s="7" t="s">
        <v>76</v>
      </c>
      <c r="F78" s="7"/>
      <c r="G78" s="7"/>
      <c r="H78" s="7"/>
      <c r="I78" s="7"/>
      <c r="J78" s="7">
        <v>2</v>
      </c>
      <c r="K78" s="7">
        <v>3</v>
      </c>
      <c r="L78" s="7">
        <v>1</v>
      </c>
      <c r="M78" s="7">
        <v>1</v>
      </c>
      <c r="N78" s="7"/>
      <c r="O78" s="7"/>
      <c r="P78" s="7"/>
      <c r="Q78" s="7"/>
      <c r="R78" s="7"/>
      <c r="S78" s="7"/>
      <c r="T78" s="7"/>
      <c r="U78" s="7"/>
      <c r="V78" s="7"/>
      <c r="W78" s="7"/>
      <c r="X78" s="7">
        <f t="shared" ref="X78:X85" si="13">SUM(F78:W78)</f>
        <v>7</v>
      </c>
    </row>
    <row r="79" spans="1:24">
      <c r="A79" s="8" t="s">
        <v>139</v>
      </c>
      <c r="B79" s="21">
        <v>79</v>
      </c>
      <c r="C79" s="7" t="s">
        <v>69</v>
      </c>
      <c r="D79" s="7" t="s">
        <v>150</v>
      </c>
      <c r="E79" s="7" t="s">
        <v>151</v>
      </c>
      <c r="F79" s="7"/>
      <c r="G79" s="7"/>
      <c r="H79" s="7"/>
      <c r="I79" s="7"/>
      <c r="J79" s="7"/>
      <c r="K79" s="7"/>
      <c r="L79" s="7"/>
      <c r="M79" s="7"/>
      <c r="N79" s="7"/>
      <c r="O79" s="7">
        <v>7</v>
      </c>
      <c r="P79" s="7"/>
      <c r="Q79" s="7"/>
      <c r="R79" s="7"/>
      <c r="S79" s="7"/>
      <c r="T79" s="7"/>
      <c r="U79" s="7"/>
      <c r="V79" s="7"/>
      <c r="W79" s="7"/>
      <c r="X79" s="7">
        <f t="shared" si="13"/>
        <v>7</v>
      </c>
    </row>
    <row r="80" spans="1:24">
      <c r="A80" s="8">
        <v>14</v>
      </c>
      <c r="B80" s="21">
        <v>75</v>
      </c>
      <c r="C80" s="7" t="s">
        <v>125</v>
      </c>
      <c r="D80" s="7" t="s">
        <v>126</v>
      </c>
      <c r="E80" s="7" t="s">
        <v>127</v>
      </c>
      <c r="F80" s="7"/>
      <c r="G80" s="7"/>
      <c r="H80" s="7"/>
      <c r="I80" s="7"/>
      <c r="J80" s="7"/>
      <c r="K80" s="7"/>
      <c r="L80" s="7"/>
      <c r="M80" s="7"/>
      <c r="N80" s="7">
        <v>6</v>
      </c>
      <c r="O80" s="7"/>
      <c r="P80" s="7"/>
      <c r="Q80" s="7"/>
      <c r="R80" s="7"/>
      <c r="S80" s="7"/>
      <c r="T80" s="7"/>
      <c r="U80" s="7"/>
      <c r="V80" s="7"/>
      <c r="W80" s="7"/>
      <c r="X80" s="7">
        <f t="shared" si="13"/>
        <v>6</v>
      </c>
    </row>
    <row r="81" spans="1:24">
      <c r="A81" s="8" t="s">
        <v>129</v>
      </c>
      <c r="B81" s="21">
        <v>30</v>
      </c>
      <c r="C81" s="7" t="s">
        <v>115</v>
      </c>
      <c r="D81" s="7" t="s">
        <v>116</v>
      </c>
      <c r="E81" s="7" t="s">
        <v>28</v>
      </c>
      <c r="F81" s="7"/>
      <c r="G81" s="7"/>
      <c r="H81" s="7"/>
      <c r="I81" s="7"/>
      <c r="J81" s="7"/>
      <c r="K81" s="7"/>
      <c r="L81" s="7"/>
      <c r="M81" s="7"/>
      <c r="N81" s="7"/>
      <c r="O81" s="7">
        <v>5</v>
      </c>
      <c r="P81" s="7"/>
      <c r="Q81" s="7"/>
      <c r="R81" s="7"/>
      <c r="S81" s="7"/>
      <c r="T81" s="7"/>
      <c r="U81" s="7"/>
      <c r="V81" s="7"/>
      <c r="W81" s="7"/>
      <c r="X81" s="7">
        <f t="shared" si="13"/>
        <v>5</v>
      </c>
    </row>
    <row r="82" spans="1:24">
      <c r="A82" s="8" t="s">
        <v>129</v>
      </c>
      <c r="B82" s="21">
        <v>80</v>
      </c>
      <c r="C82" s="7" t="s">
        <v>148</v>
      </c>
      <c r="D82" s="7" t="s">
        <v>149</v>
      </c>
      <c r="E82" s="7" t="s">
        <v>28</v>
      </c>
      <c r="F82" s="7"/>
      <c r="G82" s="7"/>
      <c r="H82" s="7"/>
      <c r="I82" s="7"/>
      <c r="J82" s="7"/>
      <c r="K82" s="7"/>
      <c r="L82" s="7"/>
      <c r="M82" s="7"/>
      <c r="N82" s="7"/>
      <c r="O82" s="7">
        <v>5</v>
      </c>
      <c r="P82" s="7"/>
      <c r="Q82" s="7"/>
      <c r="R82" s="7"/>
      <c r="S82" s="7"/>
      <c r="T82" s="7"/>
      <c r="U82" s="7"/>
      <c r="V82" s="7"/>
      <c r="W82" s="7"/>
      <c r="X82" s="7">
        <f t="shared" si="13"/>
        <v>5</v>
      </c>
    </row>
    <row r="83" spans="1:24">
      <c r="A83" s="8">
        <v>17</v>
      </c>
      <c r="B83" s="21">
        <v>68</v>
      </c>
      <c r="C83" s="7" t="s">
        <v>90</v>
      </c>
      <c r="D83" s="7" t="s">
        <v>91</v>
      </c>
      <c r="E83" s="7" t="s">
        <v>23</v>
      </c>
      <c r="F83" s="7"/>
      <c r="G83" s="7"/>
      <c r="H83" s="7"/>
      <c r="I83" s="7"/>
      <c r="J83" s="7"/>
      <c r="K83" s="7"/>
      <c r="L83" s="7">
        <v>4</v>
      </c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>
        <f t="shared" si="13"/>
        <v>4</v>
      </c>
    </row>
    <row r="84" spans="1:24">
      <c r="A84" s="8" t="s">
        <v>140</v>
      </c>
      <c r="B84" s="7">
        <v>67</v>
      </c>
      <c r="C84" s="7" t="s">
        <v>92</v>
      </c>
      <c r="D84" s="7" t="s">
        <v>93</v>
      </c>
      <c r="E84" s="7" t="s">
        <v>94</v>
      </c>
      <c r="F84" s="7"/>
      <c r="G84" s="7"/>
      <c r="H84" s="7"/>
      <c r="I84" s="7"/>
      <c r="J84" s="7"/>
      <c r="K84" s="7"/>
      <c r="L84" s="7">
        <v>3</v>
      </c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>
        <f t="shared" si="13"/>
        <v>3</v>
      </c>
    </row>
    <row r="85" spans="1:24">
      <c r="A85" s="8" t="s">
        <v>140</v>
      </c>
      <c r="B85" s="7">
        <v>70</v>
      </c>
      <c r="C85" s="7" t="s">
        <v>71</v>
      </c>
      <c r="D85" s="7" t="s">
        <v>109</v>
      </c>
      <c r="E85" s="7" t="s">
        <v>110</v>
      </c>
      <c r="F85" s="7"/>
      <c r="G85" s="7"/>
      <c r="H85" s="7"/>
      <c r="I85" s="7"/>
      <c r="J85" s="7"/>
      <c r="K85" s="7"/>
      <c r="L85" s="7"/>
      <c r="M85" s="7">
        <v>3</v>
      </c>
      <c r="N85" s="7"/>
      <c r="O85" s="7"/>
      <c r="P85" s="7"/>
      <c r="Q85" s="7"/>
      <c r="R85" s="7"/>
      <c r="S85" s="7"/>
      <c r="T85" s="7"/>
      <c r="U85" s="7"/>
      <c r="V85" s="7"/>
      <c r="W85" s="7"/>
      <c r="X85" s="7">
        <f t="shared" si="13"/>
        <v>3</v>
      </c>
    </row>
    <row r="86" spans="1:24">
      <c r="A86" s="8" t="s">
        <v>141</v>
      </c>
      <c r="B86" s="7">
        <v>57</v>
      </c>
      <c r="C86" s="7" t="s">
        <v>18</v>
      </c>
      <c r="D86" s="7" t="s">
        <v>19</v>
      </c>
      <c r="E86" s="7" t="s">
        <v>20</v>
      </c>
      <c r="F86" s="7">
        <v>2</v>
      </c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>
        <f t="shared" si="12"/>
        <v>2</v>
      </c>
    </row>
    <row r="87" spans="1:24" ht="15" customHeight="1">
      <c r="A87" s="8" t="s">
        <v>141</v>
      </c>
      <c r="B87" s="7">
        <v>73</v>
      </c>
      <c r="C87" s="7" t="s">
        <v>9</v>
      </c>
      <c r="D87" s="7" t="s">
        <v>26</v>
      </c>
      <c r="E87" s="7" t="s">
        <v>124</v>
      </c>
      <c r="F87" s="7"/>
      <c r="G87" s="7"/>
      <c r="H87" s="7"/>
      <c r="I87" s="7"/>
      <c r="J87" s="7"/>
      <c r="K87" s="7"/>
      <c r="L87" s="7"/>
      <c r="M87" s="7"/>
      <c r="N87" s="7">
        <v>2</v>
      </c>
      <c r="O87" s="7"/>
      <c r="P87" s="7"/>
      <c r="Q87" s="7"/>
      <c r="R87" s="7"/>
      <c r="S87" s="7"/>
      <c r="T87" s="7"/>
      <c r="U87" s="7"/>
      <c r="V87" s="7"/>
      <c r="W87" s="7"/>
      <c r="X87" s="7">
        <f t="shared" si="12"/>
        <v>2</v>
      </c>
    </row>
    <row r="88" spans="1:24">
      <c r="A88" s="8" t="s">
        <v>141</v>
      </c>
      <c r="B88" s="7">
        <v>32</v>
      </c>
      <c r="C88" s="7" t="s">
        <v>115</v>
      </c>
      <c r="D88" s="7" t="s">
        <v>145</v>
      </c>
      <c r="E88" s="7" t="s">
        <v>146</v>
      </c>
      <c r="F88" s="7"/>
      <c r="G88" s="7"/>
      <c r="H88" s="7"/>
      <c r="I88" s="7"/>
      <c r="J88" s="7"/>
      <c r="K88" s="7"/>
      <c r="L88" s="7"/>
      <c r="M88" s="7"/>
      <c r="N88" s="7"/>
      <c r="O88" s="7">
        <v>2</v>
      </c>
      <c r="P88" s="7"/>
      <c r="Q88" s="7"/>
      <c r="R88" s="7"/>
      <c r="S88" s="7"/>
      <c r="T88" s="7"/>
      <c r="U88" s="7"/>
      <c r="V88" s="7"/>
      <c r="W88" s="7"/>
      <c r="X88" s="7">
        <f t="shared" si="12"/>
        <v>2</v>
      </c>
    </row>
    <row r="89" spans="1:24">
      <c r="A89" s="8" t="s">
        <v>141</v>
      </c>
      <c r="B89" s="7">
        <v>78</v>
      </c>
      <c r="C89" s="7" t="s">
        <v>39</v>
      </c>
      <c r="D89" s="7" t="s">
        <v>147</v>
      </c>
      <c r="E89" s="7" t="s">
        <v>20</v>
      </c>
      <c r="F89" s="7"/>
      <c r="G89" s="7"/>
      <c r="H89" s="7"/>
      <c r="I89" s="7"/>
      <c r="J89" s="7"/>
      <c r="K89" s="7"/>
      <c r="L89" s="7"/>
      <c r="M89" s="7"/>
      <c r="N89" s="7"/>
      <c r="O89" s="7">
        <v>2</v>
      </c>
      <c r="P89" s="7"/>
      <c r="Q89" s="7"/>
      <c r="R89" s="7"/>
      <c r="S89" s="7"/>
      <c r="T89" s="7"/>
      <c r="U89" s="7"/>
      <c r="V89" s="7"/>
      <c r="W89" s="7"/>
      <c r="X89" s="7">
        <f t="shared" si="12"/>
        <v>2</v>
      </c>
    </row>
    <row r="90" spans="1:24">
      <c r="A90" s="8" t="s">
        <v>141</v>
      </c>
      <c r="B90" s="7">
        <v>81</v>
      </c>
      <c r="C90" s="7" t="s">
        <v>143</v>
      </c>
      <c r="D90" s="7" t="s">
        <v>144</v>
      </c>
      <c r="E90" s="7" t="s">
        <v>76</v>
      </c>
      <c r="F90" s="7"/>
      <c r="G90" s="7"/>
      <c r="H90" s="7"/>
      <c r="I90" s="7"/>
      <c r="J90" s="7"/>
      <c r="K90" s="7"/>
      <c r="L90" s="7"/>
      <c r="M90" s="7"/>
      <c r="N90" s="7"/>
      <c r="O90" s="7">
        <v>2</v>
      </c>
      <c r="P90" s="7"/>
      <c r="Q90" s="7"/>
      <c r="R90" s="7"/>
      <c r="S90" s="7"/>
      <c r="T90" s="7"/>
      <c r="U90" s="7"/>
      <c r="V90" s="7"/>
      <c r="W90" s="7"/>
      <c r="X90" s="7">
        <f t="shared" si="12"/>
        <v>2</v>
      </c>
    </row>
    <row r="91" spans="1:24">
      <c r="A91" s="8" t="s">
        <v>142</v>
      </c>
      <c r="B91" s="7">
        <v>71</v>
      </c>
      <c r="C91" s="7" t="s">
        <v>111</v>
      </c>
      <c r="D91" s="7" t="s">
        <v>112</v>
      </c>
      <c r="E91" s="7" t="s">
        <v>113</v>
      </c>
      <c r="F91" s="7"/>
      <c r="G91" s="7"/>
      <c r="H91" s="7"/>
      <c r="I91" s="7"/>
      <c r="J91" s="7"/>
      <c r="K91" s="7"/>
      <c r="L91" s="7"/>
      <c r="M91" s="7">
        <v>1</v>
      </c>
      <c r="N91" s="7"/>
      <c r="O91" s="7"/>
      <c r="P91" s="7"/>
      <c r="Q91" s="7"/>
      <c r="R91" s="7"/>
      <c r="S91" s="7"/>
      <c r="T91" s="7"/>
      <c r="U91" s="7"/>
      <c r="V91" s="7"/>
      <c r="W91" s="7"/>
      <c r="X91" s="7">
        <f t="shared" si="12"/>
        <v>1</v>
      </c>
    </row>
    <row r="92" spans="1:24">
      <c r="A92" s="8" t="s">
        <v>142</v>
      </c>
      <c r="B92" s="7">
        <v>65</v>
      </c>
      <c r="C92" s="7" t="s">
        <v>71</v>
      </c>
      <c r="D92" s="7" t="s">
        <v>72</v>
      </c>
      <c r="E92" s="7" t="s">
        <v>73</v>
      </c>
      <c r="F92" s="7"/>
      <c r="G92" s="7"/>
      <c r="H92" s="7"/>
      <c r="I92" s="7">
        <v>1</v>
      </c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>
        <f>SUM(F92:W92)</f>
        <v>1</v>
      </c>
    </row>
    <row r="93" spans="1:24">
      <c r="A93" s="8" t="s">
        <v>142</v>
      </c>
      <c r="B93" s="7">
        <v>56</v>
      </c>
      <c r="C93" s="7" t="s">
        <v>95</v>
      </c>
      <c r="D93" s="7" t="s">
        <v>96</v>
      </c>
      <c r="E93" s="7" t="s">
        <v>20</v>
      </c>
      <c r="F93" s="7"/>
      <c r="G93" s="7"/>
      <c r="H93" s="7"/>
      <c r="I93" s="7"/>
      <c r="J93" s="7"/>
      <c r="K93" s="7"/>
      <c r="L93" s="7">
        <v>1</v>
      </c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>
        <f>SUM(F93:W93)</f>
        <v>1</v>
      </c>
    </row>
    <row r="94" spans="1:24" ht="15.75" thickBot="1">
      <c r="A94" s="8" t="s">
        <v>142</v>
      </c>
      <c r="B94" s="7">
        <v>66</v>
      </c>
      <c r="C94" s="7" t="s">
        <v>69</v>
      </c>
      <c r="D94" s="7" t="s">
        <v>70</v>
      </c>
      <c r="E94" s="7" t="s">
        <v>11</v>
      </c>
      <c r="F94" s="7"/>
      <c r="G94" s="7"/>
      <c r="H94" s="7"/>
      <c r="I94" s="7">
        <v>1</v>
      </c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>
        <f t="shared" si="12"/>
        <v>1</v>
      </c>
    </row>
    <row r="95" spans="1:24" ht="16.5" thickTop="1" thickBot="1">
      <c r="A95" s="7"/>
      <c r="B95" s="7"/>
      <c r="C95" s="7"/>
      <c r="D95" s="7"/>
      <c r="E95" s="7"/>
      <c r="F95" s="9">
        <f t="shared" ref="F95:O95" si="14">SUM(F67:F94)</f>
        <v>35</v>
      </c>
      <c r="G95" s="9">
        <f t="shared" si="14"/>
        <v>27</v>
      </c>
      <c r="H95" s="9">
        <f t="shared" si="14"/>
        <v>32</v>
      </c>
      <c r="I95" s="9">
        <f t="shared" si="14"/>
        <v>34</v>
      </c>
      <c r="J95" s="9">
        <f t="shared" si="14"/>
        <v>33</v>
      </c>
      <c r="K95" s="9">
        <f t="shared" si="14"/>
        <v>33</v>
      </c>
      <c r="L95" s="9">
        <f t="shared" si="14"/>
        <v>33</v>
      </c>
      <c r="M95" s="9">
        <f t="shared" si="14"/>
        <v>34</v>
      </c>
      <c r="N95" s="9">
        <f t="shared" si="14"/>
        <v>35</v>
      </c>
      <c r="O95" s="9">
        <f t="shared" si="14"/>
        <v>30</v>
      </c>
      <c r="P95" s="7"/>
      <c r="Q95" s="7"/>
      <c r="R95" s="7"/>
      <c r="S95" s="7"/>
      <c r="T95" s="7"/>
      <c r="U95" s="7"/>
      <c r="V95" s="7"/>
      <c r="W95" s="7"/>
      <c r="X95" s="9">
        <f>SUM(X67:X94)</f>
        <v>326</v>
      </c>
    </row>
    <row r="96" spans="1:24" ht="18.75" thickTop="1">
      <c r="A96" s="3" t="s">
        <v>64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"/>
      <c r="M96" s="25"/>
      <c r="N96" s="1"/>
      <c r="O96" s="33"/>
      <c r="P96" s="1"/>
      <c r="Q96" s="25"/>
      <c r="R96" s="25"/>
      <c r="S96" s="2"/>
      <c r="T96" s="2"/>
    </row>
    <row r="97" spans="1:24" ht="33.75">
      <c r="B97" s="27" t="s">
        <v>3</v>
      </c>
      <c r="C97" s="7"/>
      <c r="D97" s="7"/>
      <c r="E97" s="7"/>
      <c r="F97" s="28">
        <v>41383</v>
      </c>
      <c r="G97" s="28">
        <f t="shared" ref="G97:M97" si="15">+F97+7</f>
        <v>41390</v>
      </c>
      <c r="H97" s="28">
        <f t="shared" si="15"/>
        <v>41397</v>
      </c>
      <c r="I97" s="28">
        <f t="shared" si="15"/>
        <v>41404</v>
      </c>
      <c r="J97" s="28">
        <f t="shared" si="15"/>
        <v>41411</v>
      </c>
      <c r="K97" s="28">
        <f t="shared" si="15"/>
        <v>41418</v>
      </c>
      <c r="L97" s="28">
        <f t="shared" si="15"/>
        <v>41425</v>
      </c>
      <c r="M97" s="28">
        <f t="shared" si="15"/>
        <v>41432</v>
      </c>
      <c r="N97" s="28">
        <f>+M97+14</f>
        <v>41446</v>
      </c>
      <c r="O97" s="28">
        <f>+N97+14</f>
        <v>41460</v>
      </c>
      <c r="P97" s="1"/>
      <c r="Q97" s="25"/>
      <c r="R97" s="25"/>
      <c r="S97" s="2"/>
      <c r="T97" s="2"/>
      <c r="X97" s="27" t="s">
        <v>57</v>
      </c>
    </row>
    <row r="98" spans="1:24" ht="15.75" thickBot="1">
      <c r="A98" s="7">
        <v>1</v>
      </c>
      <c r="B98" s="36" t="s">
        <v>97</v>
      </c>
      <c r="C98" s="7" t="s">
        <v>65</v>
      </c>
      <c r="D98" s="7" t="s">
        <v>62</v>
      </c>
      <c r="E98" s="7" t="s">
        <v>28</v>
      </c>
      <c r="F98" s="16"/>
      <c r="G98" s="7">
        <v>10</v>
      </c>
      <c r="H98" s="16"/>
      <c r="I98" s="16"/>
      <c r="J98" s="16"/>
      <c r="K98" s="5">
        <v>10</v>
      </c>
      <c r="L98" s="5">
        <v>7</v>
      </c>
      <c r="M98" s="5">
        <v>16</v>
      </c>
      <c r="N98" s="16"/>
      <c r="O98" s="16"/>
      <c r="P98" s="12"/>
      <c r="Q98" s="12"/>
      <c r="R98" s="12"/>
      <c r="S98" s="5"/>
      <c r="T98" s="5"/>
      <c r="U98" s="7"/>
      <c r="V98" s="7"/>
      <c r="W98" s="7"/>
      <c r="X98" s="7">
        <f t="shared" ref="X98" si="16">SUM(F98:W98)</f>
        <v>43</v>
      </c>
    </row>
    <row r="99" spans="1:24" ht="16.5" thickTop="1" thickBot="1">
      <c r="A99" s="7"/>
      <c r="B99" s="15"/>
      <c r="C99" s="7"/>
      <c r="D99" s="7"/>
      <c r="E99" s="7"/>
      <c r="F99" s="17">
        <f t="shared" ref="F99:N99" si="17">+F98</f>
        <v>0</v>
      </c>
      <c r="G99" s="17">
        <f t="shared" si="17"/>
        <v>10</v>
      </c>
      <c r="H99" s="17">
        <f t="shared" si="17"/>
        <v>0</v>
      </c>
      <c r="I99" s="17">
        <f t="shared" si="17"/>
        <v>0</v>
      </c>
      <c r="J99" s="17">
        <f t="shared" si="17"/>
        <v>0</v>
      </c>
      <c r="K99" s="17">
        <f t="shared" si="17"/>
        <v>10</v>
      </c>
      <c r="L99" s="17">
        <f t="shared" si="17"/>
        <v>7</v>
      </c>
      <c r="M99" s="17">
        <f t="shared" si="17"/>
        <v>16</v>
      </c>
      <c r="N99" s="17">
        <f t="shared" si="17"/>
        <v>0</v>
      </c>
      <c r="O99" s="17">
        <f t="shared" ref="O99" si="18">+O98</f>
        <v>0</v>
      </c>
      <c r="P99" s="12"/>
      <c r="Q99" s="12"/>
      <c r="R99" s="12"/>
      <c r="S99" s="5"/>
      <c r="T99" s="5"/>
      <c r="U99" s="7"/>
      <c r="V99" s="7"/>
      <c r="W99" s="7"/>
      <c r="X99" s="17">
        <f>+X98</f>
        <v>43</v>
      </c>
    </row>
    <row r="100" spans="1:24" ht="15.75" thickTop="1">
      <c r="A100" s="7"/>
      <c r="B100" s="15"/>
      <c r="C100" s="7"/>
      <c r="D100" s="7"/>
      <c r="E100" s="7"/>
      <c r="F100" s="32"/>
      <c r="G100" s="32"/>
      <c r="H100" s="32"/>
      <c r="I100" s="32"/>
      <c r="J100" s="32"/>
      <c r="K100" s="32"/>
      <c r="L100" s="32"/>
      <c r="M100" s="32"/>
      <c r="N100" s="32"/>
      <c r="O100" s="12"/>
      <c r="P100" s="12"/>
      <c r="Q100" s="12"/>
      <c r="R100" s="12"/>
      <c r="S100" s="5"/>
      <c r="T100" s="5"/>
      <c r="U100" s="7"/>
      <c r="V100" s="7"/>
      <c r="W100" s="7"/>
      <c r="X100" s="32"/>
    </row>
    <row r="101" spans="1:24">
      <c r="A101" s="7"/>
      <c r="B101" s="15"/>
      <c r="C101" s="7"/>
      <c r="D101" s="7"/>
      <c r="E101" s="7"/>
      <c r="F101" s="32"/>
      <c r="G101" s="32"/>
      <c r="H101" s="32"/>
      <c r="I101" s="32"/>
      <c r="J101" s="32"/>
      <c r="K101" s="32"/>
      <c r="L101" s="32"/>
      <c r="M101" s="32"/>
      <c r="N101" s="32"/>
      <c r="O101" s="12"/>
      <c r="P101" s="12"/>
      <c r="Q101" s="12"/>
      <c r="R101" s="12"/>
      <c r="S101" s="5"/>
      <c r="T101" s="5"/>
      <c r="U101" s="7"/>
      <c r="V101" s="7"/>
      <c r="W101" s="7"/>
      <c r="X101" s="32"/>
    </row>
    <row r="102" spans="1:24">
      <c r="A102" s="7"/>
      <c r="B102" s="15"/>
      <c r="C102" s="7"/>
      <c r="D102" s="7"/>
      <c r="E102" s="7"/>
      <c r="F102" s="32"/>
      <c r="G102" s="32"/>
      <c r="H102" s="32"/>
      <c r="I102" s="32"/>
      <c r="J102" s="32"/>
      <c r="K102" s="32"/>
      <c r="L102" s="32"/>
      <c r="M102" s="32"/>
      <c r="N102" s="32"/>
      <c r="O102" s="12"/>
      <c r="P102" s="12"/>
      <c r="Q102" s="12"/>
      <c r="R102" s="12"/>
      <c r="S102" s="5"/>
      <c r="T102" s="5"/>
      <c r="U102" s="7"/>
      <c r="V102" s="7"/>
      <c r="W102" s="7"/>
      <c r="X102" s="32"/>
    </row>
    <row r="103" spans="1:24">
      <c r="A103" s="7"/>
      <c r="B103" s="15"/>
      <c r="C103" s="7"/>
      <c r="D103" s="7"/>
      <c r="E103" s="7"/>
      <c r="F103" s="32"/>
      <c r="G103" s="32"/>
      <c r="H103" s="32"/>
      <c r="I103" s="32"/>
      <c r="J103" s="32"/>
      <c r="K103" s="32"/>
      <c r="L103" s="32"/>
      <c r="M103" s="32"/>
      <c r="N103" s="32"/>
      <c r="O103" s="12"/>
      <c r="P103" s="12"/>
      <c r="Q103" s="12"/>
      <c r="R103" s="12"/>
      <c r="S103" s="5"/>
      <c r="T103" s="5"/>
      <c r="U103" s="7"/>
      <c r="V103" s="7"/>
      <c r="W103" s="7"/>
      <c r="X103" s="32"/>
    </row>
    <row r="104" spans="1:24">
      <c r="A104" s="7"/>
      <c r="B104" s="15"/>
      <c r="C104" s="7"/>
      <c r="D104" s="7"/>
      <c r="E104" s="7"/>
      <c r="F104" s="32"/>
      <c r="G104" s="32"/>
      <c r="H104" s="32"/>
      <c r="I104" s="32"/>
      <c r="J104" s="32"/>
      <c r="K104" s="32"/>
      <c r="L104" s="32"/>
      <c r="M104" s="32"/>
      <c r="N104" s="32"/>
      <c r="O104" s="12"/>
      <c r="P104" s="12"/>
      <c r="Q104" s="12"/>
      <c r="R104" s="12"/>
      <c r="S104" s="5"/>
      <c r="T104" s="5"/>
      <c r="U104" s="7"/>
      <c r="V104" s="7"/>
      <c r="W104" s="7"/>
      <c r="X104" s="32"/>
    </row>
    <row r="105" spans="1:24">
      <c r="A105" s="7"/>
      <c r="B105" s="15"/>
      <c r="C105" s="7"/>
      <c r="D105" s="7"/>
      <c r="E105" s="7"/>
      <c r="F105" s="32"/>
      <c r="G105" s="32"/>
      <c r="H105" s="32"/>
      <c r="I105" s="32"/>
      <c r="J105" s="32"/>
      <c r="K105" s="12"/>
      <c r="L105" s="12"/>
      <c r="M105" s="12"/>
      <c r="N105" s="12"/>
      <c r="O105" s="12"/>
      <c r="P105" s="12"/>
      <c r="Q105" s="12"/>
      <c r="R105" s="12"/>
      <c r="S105" s="5"/>
      <c r="T105" s="5"/>
      <c r="U105" s="7"/>
      <c r="V105" s="7"/>
      <c r="W105" s="7"/>
      <c r="X105" s="32"/>
    </row>
    <row r="106" spans="1:24" ht="18">
      <c r="A106" s="18" t="s">
        <v>55</v>
      </c>
      <c r="B106" s="18"/>
      <c r="C106" s="18"/>
      <c r="D106" s="19" t="s">
        <v>56</v>
      </c>
      <c r="E106" s="18"/>
      <c r="H106" s="32"/>
      <c r="I106" s="32"/>
      <c r="J106" s="32"/>
      <c r="K106" s="12"/>
      <c r="L106" s="12"/>
      <c r="M106" s="12"/>
      <c r="N106" s="12"/>
      <c r="O106" s="12"/>
      <c r="P106" s="12"/>
      <c r="Q106" s="12"/>
      <c r="R106" s="12"/>
      <c r="S106" s="5"/>
      <c r="T106" s="5"/>
      <c r="U106" s="7"/>
      <c r="V106" s="7"/>
      <c r="W106" s="7"/>
      <c r="X106" s="32"/>
    </row>
    <row r="107" spans="1:24" ht="18">
      <c r="A107" s="18" t="s">
        <v>54</v>
      </c>
      <c r="L107" s="18"/>
      <c r="M107" s="18"/>
      <c r="N107" s="18"/>
      <c r="O107" s="18"/>
      <c r="P107" s="18"/>
      <c r="Q107" s="18"/>
      <c r="R107" s="18"/>
      <c r="S107" s="18"/>
      <c r="T107" s="18"/>
    </row>
    <row r="108" spans="1:24" ht="18">
      <c r="A108" s="18" t="s">
        <v>114</v>
      </c>
      <c r="H108" s="18" t="s">
        <v>81</v>
      </c>
      <c r="M108" s="18" t="s">
        <v>82</v>
      </c>
      <c r="R108" s="18"/>
      <c r="S108" s="34" t="s">
        <v>83</v>
      </c>
      <c r="T108" s="2"/>
      <c r="U108" s="2"/>
      <c r="X108" s="18"/>
    </row>
  </sheetData>
  <autoFilter ref="X97:X99">
    <filterColumn colId="0">
      <filters>
        <filter val="10"/>
      </filters>
    </filterColumn>
  </autoFilter>
  <mergeCells count="3">
    <mergeCell ref="A1:X1"/>
    <mergeCell ref="A3:X3"/>
    <mergeCell ref="A5:X5"/>
  </mergeCells>
  <printOptions horizontalCentered="1" gridLines="1"/>
  <pageMargins left="0.11811023622047245" right="0.11811023622047245" top="0.11811023622047245" bottom="0.35433070866141736" header="0.11811023622047245" footer="0.11811023622047245"/>
  <pageSetup paperSize="9" orientation="landscape" verticalDpi="300" r:id="rId1"/>
  <headerFooter>
    <oddFooter>&amp;R&amp;P of &amp;N</oddFooter>
  </headerFooter>
  <rowBreaks count="1" manualBreakCount="1">
    <brk id="64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Greep</dc:creator>
  <cp:lastModifiedBy>Tom Greep</cp:lastModifiedBy>
  <cp:lastPrinted>2013-07-06T21:35:37Z</cp:lastPrinted>
  <dcterms:created xsi:type="dcterms:W3CDTF">2013-04-20T20:53:14Z</dcterms:created>
  <dcterms:modified xsi:type="dcterms:W3CDTF">2013-07-06T21:35:59Z</dcterms:modified>
</cp:coreProperties>
</file>