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60" windowWidth="16995" windowHeight="7455" activeTab="3"/>
  </bookViews>
  <sheets>
    <sheet name="Youth" sheetId="1" r:id="rId1"/>
    <sheet name="Juniors" sheetId="2" r:id="rId2"/>
    <sheet name="4ths &amp; Women" sheetId="3" r:id="rId3"/>
    <sheet name="2nds-3rds" sheetId="4" r:id="rId4"/>
  </sheets>
  <definedNames>
    <definedName name="_xlnm.Print_Area" localSheetId="3">'2nds-3rds'!$A$1:$S$73</definedName>
    <definedName name="_xlnm.Print_Area" localSheetId="2">'4ths &amp; Women'!$A$1:$U$69</definedName>
    <definedName name="_xlnm.Print_Area" localSheetId="1">Juniors!$A$1:$R$35</definedName>
    <definedName name="_xlnm.Print_Area" localSheetId="0">Youth!$A$1:$T$170</definedName>
  </definedNames>
  <calcPr calcId="145621"/>
</workbook>
</file>

<file path=xl/calcChain.xml><?xml version="1.0" encoding="utf-8"?>
<calcChain xmlns="http://schemas.openxmlformats.org/spreadsheetml/2006/main">
  <c r="R59" i="4" l="1"/>
  <c r="N22" i="4"/>
  <c r="N55" i="3"/>
  <c r="T28" i="3"/>
  <c r="T33" i="3"/>
  <c r="T26" i="3"/>
  <c r="N24" i="2"/>
  <c r="N15" i="2"/>
  <c r="N162" i="1"/>
  <c r="N155" i="1"/>
  <c r="N131" i="1"/>
  <c r="N121" i="1"/>
  <c r="N95" i="1"/>
  <c r="S18" i="1"/>
  <c r="N20" i="1"/>
  <c r="R60" i="4"/>
  <c r="Q22" i="2"/>
  <c r="R55" i="4"/>
  <c r="R18" i="4"/>
  <c r="R17" i="4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E35" i="3"/>
  <c r="T34" i="3"/>
  <c r="M55" i="3"/>
  <c r="F15" i="2"/>
  <c r="G15" i="2"/>
  <c r="H15" i="2"/>
  <c r="I15" i="2"/>
  <c r="J15" i="2"/>
  <c r="K15" i="2"/>
  <c r="L15" i="2"/>
  <c r="M15" i="2"/>
  <c r="O15" i="2"/>
  <c r="P15" i="2"/>
  <c r="E15" i="2"/>
  <c r="M155" i="1"/>
  <c r="S153" i="1"/>
  <c r="M162" i="1"/>
  <c r="S129" i="1"/>
  <c r="M131" i="1"/>
  <c r="M121" i="1"/>
  <c r="S98" i="1"/>
  <c r="S99" i="1" s="1"/>
  <c r="M99" i="1"/>
  <c r="N99" i="1"/>
  <c r="M95" i="1"/>
  <c r="S53" i="1"/>
  <c r="M25" i="1"/>
  <c r="N25" i="1"/>
  <c r="M20" i="1"/>
  <c r="S119" i="1"/>
  <c r="S92" i="1"/>
  <c r="S91" i="1"/>
  <c r="M57" i="1"/>
  <c r="N57" i="1"/>
  <c r="O57" i="1"/>
  <c r="R57" i="1"/>
  <c r="M65" i="1"/>
  <c r="N65" i="1"/>
  <c r="O65" i="1"/>
  <c r="R65" i="1"/>
  <c r="S54" i="1"/>
  <c r="F61" i="4"/>
  <c r="G61" i="4"/>
  <c r="H61" i="4"/>
  <c r="I61" i="4"/>
  <c r="J61" i="4"/>
  <c r="K61" i="4"/>
  <c r="L61" i="4"/>
  <c r="M61" i="4"/>
  <c r="N61" i="4"/>
  <c r="O61" i="4"/>
  <c r="Q61" i="4"/>
  <c r="E61" i="4"/>
  <c r="R56" i="4"/>
  <c r="L24" i="2"/>
  <c r="Q23" i="2"/>
  <c r="T53" i="3"/>
  <c r="L55" i="3"/>
  <c r="T19" i="3"/>
  <c r="T20" i="3"/>
  <c r="T16" i="3"/>
  <c r="S127" i="1"/>
  <c r="S14" i="1"/>
  <c r="T27" i="3"/>
  <c r="T18" i="3"/>
  <c r="T17" i="3"/>
  <c r="R57" i="4"/>
  <c r="F22" i="4"/>
  <c r="G22" i="4"/>
  <c r="H22" i="4"/>
  <c r="I22" i="4"/>
  <c r="J22" i="4"/>
  <c r="K22" i="4"/>
  <c r="L22" i="4"/>
  <c r="M22" i="4"/>
  <c r="O22" i="4"/>
  <c r="Q22" i="4"/>
  <c r="E22" i="4"/>
  <c r="S151" i="1"/>
  <c r="S86" i="1"/>
  <c r="S52" i="1"/>
  <c r="R54" i="4"/>
  <c r="J17" i="2"/>
  <c r="K17" i="2" s="1"/>
  <c r="L17" i="2" s="1"/>
  <c r="M17" i="2" s="1"/>
  <c r="N17" i="2" s="1"/>
  <c r="T29" i="3"/>
  <c r="T25" i="3"/>
  <c r="R15" i="4"/>
  <c r="G46" i="3"/>
  <c r="H46" i="3" s="1"/>
  <c r="I46" i="3" s="1"/>
  <c r="J46" i="3" s="1"/>
  <c r="K46" i="3" s="1"/>
  <c r="L46" i="3" s="1"/>
  <c r="M46" i="3" s="1"/>
  <c r="N46" i="3" s="1"/>
  <c r="T12" i="3"/>
  <c r="T30" i="3"/>
  <c r="F24" i="2"/>
  <c r="G24" i="2"/>
  <c r="H24" i="2"/>
  <c r="I24" i="2"/>
  <c r="J24" i="2"/>
  <c r="K24" i="2"/>
  <c r="M24" i="2"/>
  <c r="O24" i="2"/>
  <c r="P24" i="2"/>
  <c r="E24" i="2"/>
  <c r="S93" i="1"/>
  <c r="S56" i="1"/>
  <c r="S17" i="1"/>
  <c r="S90" i="1"/>
  <c r="S84" i="1"/>
  <c r="H25" i="1"/>
  <c r="I55" i="3"/>
  <c r="J55" i="3"/>
  <c r="K55" i="3"/>
  <c r="O55" i="3"/>
  <c r="R55" i="3"/>
  <c r="S55" i="3"/>
  <c r="T51" i="3"/>
  <c r="F55" i="3"/>
  <c r="G55" i="3"/>
  <c r="H55" i="3"/>
  <c r="E55" i="3"/>
  <c r="T50" i="3"/>
  <c r="T11" i="3"/>
  <c r="T22" i="3"/>
  <c r="T23" i="3"/>
  <c r="T24" i="3"/>
  <c r="T31" i="3"/>
  <c r="R50" i="4"/>
  <c r="R53" i="4"/>
  <c r="R21" i="4"/>
  <c r="G10" i="4"/>
  <c r="H10" i="4" s="1"/>
  <c r="I10" i="4" s="1"/>
  <c r="J10" i="4" s="1"/>
  <c r="K10" i="4" s="1"/>
  <c r="L10" i="4" s="1"/>
  <c r="M10" i="4" s="1"/>
  <c r="N10" i="4" s="1"/>
  <c r="G46" i="4"/>
  <c r="H46" i="4" s="1"/>
  <c r="I46" i="4" s="1"/>
  <c r="J46" i="4" s="1"/>
  <c r="K46" i="4" s="1"/>
  <c r="L46" i="4" s="1"/>
  <c r="M46" i="4" s="1"/>
  <c r="N46" i="4" s="1"/>
  <c r="T32" i="3"/>
  <c r="G9" i="3"/>
  <c r="H9" i="3" s="1"/>
  <c r="I9" i="3" s="1"/>
  <c r="J9" i="3" s="1"/>
  <c r="K9" i="3" s="1"/>
  <c r="L9" i="3" s="1"/>
  <c r="M9" i="3" s="1"/>
  <c r="N9" i="3" s="1"/>
  <c r="G58" i="3"/>
  <c r="H58" i="3" s="1"/>
  <c r="I58" i="3" s="1"/>
  <c r="J58" i="3" s="1"/>
  <c r="K58" i="3" s="1"/>
  <c r="L58" i="3" s="1"/>
  <c r="M58" i="3" s="1"/>
  <c r="N58" i="3" s="1"/>
  <c r="G8" i="2"/>
  <c r="H8" i="2" s="1"/>
  <c r="I8" i="2" s="1"/>
  <c r="J8" i="2" s="1"/>
  <c r="K8" i="2" s="1"/>
  <c r="L8" i="2" s="1"/>
  <c r="M8" i="2" s="1"/>
  <c r="N8" i="2" s="1"/>
  <c r="G17" i="2"/>
  <c r="H17" i="2" s="1"/>
  <c r="I17" i="2" s="1"/>
  <c r="F162" i="1"/>
  <c r="G162" i="1"/>
  <c r="H162" i="1"/>
  <c r="I162" i="1"/>
  <c r="J162" i="1"/>
  <c r="K162" i="1"/>
  <c r="L162" i="1"/>
  <c r="O162" i="1"/>
  <c r="R162" i="1"/>
  <c r="E162" i="1"/>
  <c r="R155" i="1"/>
  <c r="F155" i="1"/>
  <c r="G155" i="1"/>
  <c r="H155" i="1"/>
  <c r="I155" i="1"/>
  <c r="J155" i="1"/>
  <c r="K155" i="1"/>
  <c r="L155" i="1"/>
  <c r="O155" i="1"/>
  <c r="E155" i="1"/>
  <c r="G157" i="1"/>
  <c r="H157" i="1" s="1"/>
  <c r="I157" i="1" s="1"/>
  <c r="J157" i="1" s="1"/>
  <c r="K157" i="1" s="1"/>
  <c r="L157" i="1" s="1"/>
  <c r="M157" i="1" s="1"/>
  <c r="N157" i="1" s="1"/>
  <c r="G148" i="1"/>
  <c r="H148" i="1" s="1"/>
  <c r="I148" i="1" s="1"/>
  <c r="J148" i="1" s="1"/>
  <c r="K148" i="1" s="1"/>
  <c r="L148" i="1" s="1"/>
  <c r="M148" i="1" s="1"/>
  <c r="N148" i="1" s="1"/>
  <c r="S128" i="1"/>
  <c r="G131" i="1"/>
  <c r="H131" i="1"/>
  <c r="I131" i="1"/>
  <c r="J131" i="1"/>
  <c r="K131" i="1"/>
  <c r="L131" i="1"/>
  <c r="O131" i="1"/>
  <c r="S116" i="1"/>
  <c r="F121" i="1"/>
  <c r="G121" i="1"/>
  <c r="H121" i="1"/>
  <c r="I121" i="1"/>
  <c r="J121" i="1"/>
  <c r="K121" i="1"/>
  <c r="L121" i="1"/>
  <c r="O121" i="1"/>
  <c r="G122" i="1"/>
  <c r="H122" i="1" s="1"/>
  <c r="I122" i="1" s="1"/>
  <c r="J122" i="1" s="1"/>
  <c r="K122" i="1" s="1"/>
  <c r="L122" i="1" s="1"/>
  <c r="M122" i="1" s="1"/>
  <c r="N122" i="1" s="1"/>
  <c r="G113" i="1"/>
  <c r="H113" i="1" s="1"/>
  <c r="I113" i="1" s="1"/>
  <c r="J113" i="1" s="1"/>
  <c r="K113" i="1" s="1"/>
  <c r="L113" i="1" s="1"/>
  <c r="M113" i="1" s="1"/>
  <c r="N113" i="1" s="1"/>
  <c r="G99" i="1"/>
  <c r="G96" i="1"/>
  <c r="H96" i="1" s="1"/>
  <c r="I96" i="1" s="1"/>
  <c r="J96" i="1" s="1"/>
  <c r="K96" i="1" s="1"/>
  <c r="L96" i="1" s="1"/>
  <c r="M96" i="1" s="1"/>
  <c r="N96" i="1" s="1"/>
  <c r="G79" i="1"/>
  <c r="H79" i="1" s="1"/>
  <c r="I79" i="1" s="1"/>
  <c r="J79" i="1" s="1"/>
  <c r="K79" i="1" s="1"/>
  <c r="L79" i="1" s="1"/>
  <c r="M79" i="1" s="1"/>
  <c r="N79" i="1" s="1"/>
  <c r="G60" i="1"/>
  <c r="H60" i="1" s="1"/>
  <c r="I60" i="1" s="1"/>
  <c r="J60" i="1" s="1"/>
  <c r="K60" i="1" s="1"/>
  <c r="L60" i="1" s="1"/>
  <c r="M60" i="1" s="1"/>
  <c r="N60" i="1" s="1"/>
  <c r="F65" i="1"/>
  <c r="G65" i="1"/>
  <c r="H65" i="1"/>
  <c r="I65" i="1"/>
  <c r="J65" i="1"/>
  <c r="K65" i="1"/>
  <c r="L65" i="1"/>
  <c r="S50" i="1"/>
  <c r="G43" i="1"/>
  <c r="H43" i="1" s="1"/>
  <c r="I43" i="1" s="1"/>
  <c r="J43" i="1" s="1"/>
  <c r="K43" i="1" s="1"/>
  <c r="L43" i="1" s="1"/>
  <c r="M43" i="1" s="1"/>
  <c r="N43" i="1" s="1"/>
  <c r="G20" i="1"/>
  <c r="H20" i="1"/>
  <c r="I20" i="1"/>
  <c r="J20" i="1"/>
  <c r="K20" i="1"/>
  <c r="L20" i="1"/>
  <c r="O20" i="1"/>
  <c r="R20" i="1"/>
  <c r="G25" i="1"/>
  <c r="G22" i="1"/>
  <c r="H22" i="1" s="1"/>
  <c r="I22" i="1" s="1"/>
  <c r="J22" i="1" s="1"/>
  <c r="K22" i="1" s="1"/>
  <c r="L22" i="1" s="1"/>
  <c r="M22" i="1" s="1"/>
  <c r="N22" i="1" s="1"/>
  <c r="G8" i="1"/>
  <c r="H8" i="1" s="1"/>
  <c r="I8" i="1" s="1"/>
  <c r="J8" i="1" s="1"/>
  <c r="K8" i="1" s="1"/>
  <c r="L8" i="1" s="1"/>
  <c r="M8" i="1" s="1"/>
  <c r="N8" i="1" s="1"/>
  <c r="S161" i="1"/>
  <c r="S130" i="1"/>
  <c r="S117" i="1"/>
  <c r="F95" i="1"/>
  <c r="G95" i="1"/>
  <c r="H95" i="1"/>
  <c r="I95" i="1"/>
  <c r="J95" i="1"/>
  <c r="K95" i="1"/>
  <c r="L95" i="1"/>
  <c r="O95" i="1"/>
  <c r="R95" i="1"/>
  <c r="E95" i="1"/>
  <c r="S81" i="1"/>
  <c r="S83" i="1"/>
  <c r="S94" i="1"/>
  <c r="S87" i="1"/>
  <c r="S82" i="1"/>
  <c r="S85" i="1"/>
  <c r="S89" i="1"/>
  <c r="G57" i="1"/>
  <c r="H57" i="1"/>
  <c r="I57" i="1"/>
  <c r="J57" i="1"/>
  <c r="K57" i="1"/>
  <c r="L57" i="1"/>
  <c r="S51" i="1"/>
  <c r="S46" i="1"/>
  <c r="S49" i="1"/>
  <c r="S48" i="1"/>
  <c r="S55" i="1"/>
  <c r="S12" i="1"/>
  <c r="S11" i="1"/>
  <c r="S13" i="1"/>
  <c r="S15" i="1"/>
  <c r="S19" i="1"/>
  <c r="S16" i="1"/>
  <c r="Q21" i="2"/>
  <c r="Q19" i="2"/>
  <c r="Q12" i="2"/>
  <c r="T14" i="3"/>
  <c r="T49" i="3"/>
  <c r="R49" i="4"/>
  <c r="R51" i="4"/>
  <c r="R48" i="4"/>
  <c r="R58" i="4"/>
  <c r="R52" i="4"/>
  <c r="R20" i="4"/>
  <c r="R19" i="4"/>
  <c r="R13" i="4"/>
  <c r="R12" i="4"/>
  <c r="R14" i="4"/>
  <c r="R16" i="4"/>
  <c r="T60" i="3"/>
  <c r="F61" i="3"/>
  <c r="G61" i="3"/>
  <c r="H61" i="3"/>
  <c r="I61" i="3"/>
  <c r="K61" i="3"/>
  <c r="O61" i="3"/>
  <c r="S61" i="3"/>
  <c r="T61" i="3"/>
  <c r="E61" i="3"/>
  <c r="T54" i="3"/>
  <c r="T52" i="3"/>
  <c r="T13" i="3"/>
  <c r="T15" i="3"/>
  <c r="T21" i="3"/>
  <c r="Q20" i="2"/>
  <c r="Q10" i="2"/>
  <c r="Q15" i="2" s="1"/>
  <c r="Q11" i="2"/>
  <c r="A1" i="2"/>
  <c r="A1" i="3" s="1"/>
  <c r="A1" i="4" s="1"/>
  <c r="A37" i="4" s="1"/>
  <c r="A2" i="2"/>
  <c r="A2" i="3" s="1"/>
  <c r="A2" i="4" s="1"/>
  <c r="A38" i="4" s="1"/>
  <c r="T162" i="1"/>
  <c r="S159" i="1"/>
  <c r="S160" i="1"/>
  <c r="S154" i="1"/>
  <c r="T155" i="1"/>
  <c r="S152" i="1"/>
  <c r="S150" i="1"/>
  <c r="T131" i="1"/>
  <c r="R131" i="1"/>
  <c r="F131" i="1"/>
  <c r="E131" i="1"/>
  <c r="S125" i="1"/>
  <c r="S126" i="1"/>
  <c r="S124" i="1"/>
  <c r="T121" i="1"/>
  <c r="T99" i="1"/>
  <c r="S120" i="1"/>
  <c r="S118" i="1"/>
  <c r="S115" i="1"/>
  <c r="R121" i="1"/>
  <c r="E121" i="1"/>
  <c r="S97" i="1"/>
  <c r="F99" i="1"/>
  <c r="I99" i="1"/>
  <c r="J99" i="1"/>
  <c r="K99" i="1"/>
  <c r="L99" i="1"/>
  <c r="O99" i="1"/>
  <c r="R99" i="1"/>
  <c r="E99" i="1"/>
  <c r="T95" i="1" s="1"/>
  <c r="S88" i="1"/>
  <c r="T65" i="1"/>
  <c r="E65" i="1"/>
  <c r="S63" i="1"/>
  <c r="S62" i="1"/>
  <c r="S61" i="1"/>
  <c r="T57" i="1"/>
  <c r="F57" i="1"/>
  <c r="E57" i="1"/>
  <c r="S47" i="1"/>
  <c r="S45" i="1"/>
  <c r="F25" i="1"/>
  <c r="I25" i="1"/>
  <c r="J25" i="1"/>
  <c r="K25" i="1"/>
  <c r="L25" i="1"/>
  <c r="O25" i="1"/>
  <c r="R25" i="1"/>
  <c r="E25" i="1"/>
  <c r="S23" i="1"/>
  <c r="S25" i="1" s="1"/>
  <c r="F20" i="1"/>
  <c r="E20" i="1"/>
  <c r="S10" i="1"/>
  <c r="T35" i="3" l="1"/>
  <c r="R61" i="4"/>
  <c r="R22" i="4"/>
  <c r="Q24" i="2"/>
  <c r="T55" i="3"/>
  <c r="S162" i="1"/>
  <c r="S155" i="1"/>
  <c r="S95" i="1"/>
  <c r="S131" i="1"/>
  <c r="S121" i="1"/>
  <c r="S57" i="1"/>
  <c r="S65" i="1"/>
  <c r="S20" i="1"/>
</calcChain>
</file>

<file path=xl/sharedStrings.xml><?xml version="1.0" encoding="utf-8"?>
<sst xmlns="http://schemas.openxmlformats.org/spreadsheetml/2006/main" count="592" uniqueCount="275">
  <si>
    <t>Chris</t>
  </si>
  <si>
    <t>Fallon</t>
  </si>
  <si>
    <t>Jack</t>
  </si>
  <si>
    <t>Hulme</t>
  </si>
  <si>
    <t>Charlie</t>
  </si>
  <si>
    <t>Critchley</t>
  </si>
  <si>
    <t>Southport C.C.</t>
  </si>
  <si>
    <t>Ryan</t>
  </si>
  <si>
    <t>Ashcroft</t>
  </si>
  <si>
    <t>St Helens C.R.C.</t>
  </si>
  <si>
    <t>Matthew</t>
  </si>
  <si>
    <t>Varcoe</t>
  </si>
  <si>
    <t>Wigan Wheelers</t>
  </si>
  <si>
    <t>Total</t>
  </si>
  <si>
    <t>=3</t>
  </si>
  <si>
    <t>Sponsored by High on Bikes (www.highonbikescom)</t>
  </si>
  <si>
    <t>Litherland Circuit League 2013 Season</t>
  </si>
  <si>
    <t>Pos-itions</t>
  </si>
  <si>
    <t>Club/Team</t>
  </si>
  <si>
    <t>Reg No:</t>
  </si>
  <si>
    <t xml:space="preserve">Name </t>
  </si>
  <si>
    <t>Any queries concerning these points should be directed to Tom Greep (email address: tom@tgreep.fsnet.co.uk)</t>
  </si>
  <si>
    <t>Litherland Circuit League Website for all the latest information:</t>
  </si>
  <si>
    <t>http://www.merseysidecyclingdevelopment.org</t>
  </si>
  <si>
    <t>Youth A - Boys</t>
  </si>
  <si>
    <t xml:space="preserve">Louise </t>
  </si>
  <si>
    <t>Colyer</t>
  </si>
  <si>
    <t>Youth A - Girls</t>
  </si>
  <si>
    <t>Youth B - Boys</t>
  </si>
  <si>
    <t>Luke</t>
  </si>
  <si>
    <t>Cheetham</t>
  </si>
  <si>
    <t>Eastlands Velo</t>
  </si>
  <si>
    <t>Dan</t>
  </si>
  <si>
    <t>Gibson</t>
  </si>
  <si>
    <t>Lane</t>
  </si>
  <si>
    <t>Brendan</t>
  </si>
  <si>
    <t>Thompson</t>
  </si>
  <si>
    <t>Salcedo</t>
  </si>
  <si>
    <t>Youth B - Girls</t>
  </si>
  <si>
    <t>Savannah</t>
  </si>
  <si>
    <t>Morgan</t>
  </si>
  <si>
    <t>Ashurst Bike Club</t>
  </si>
  <si>
    <t>Anna</t>
  </si>
  <si>
    <t>Helen</t>
  </si>
  <si>
    <t>Osguthorpe</t>
  </si>
  <si>
    <t>North Cheshire Clarion</t>
  </si>
  <si>
    <t>Youth C - Boys</t>
  </si>
  <si>
    <t xml:space="preserve">Robert </t>
  </si>
  <si>
    <t>Donaldson</t>
  </si>
  <si>
    <t>Mossley CRT</t>
  </si>
  <si>
    <t>George</t>
  </si>
  <si>
    <t>Elliott</t>
  </si>
  <si>
    <t>Tyler</t>
  </si>
  <si>
    <t>Koch</t>
  </si>
  <si>
    <t>Louis</t>
  </si>
  <si>
    <t>Johnston</t>
  </si>
  <si>
    <t>New Brighton C.C.</t>
  </si>
  <si>
    <t>Ben</t>
  </si>
  <si>
    <t>Youth C - Girls</t>
  </si>
  <si>
    <t>Youth D - Boys</t>
  </si>
  <si>
    <t>James</t>
  </si>
  <si>
    <t>Higham</t>
  </si>
  <si>
    <t>Sam</t>
  </si>
  <si>
    <t>Kendall</t>
  </si>
  <si>
    <t>Joseph</t>
  </si>
  <si>
    <t>Dennett</t>
  </si>
  <si>
    <t>Youth D - Girls</t>
  </si>
  <si>
    <t>Niamha</t>
  </si>
  <si>
    <t>Albones</t>
  </si>
  <si>
    <t>Evelina</t>
  </si>
  <si>
    <t>Black</t>
  </si>
  <si>
    <t>Chester Go-Ride Club</t>
  </si>
  <si>
    <t>Harriett</t>
  </si>
  <si>
    <t>King</t>
  </si>
  <si>
    <t>Youth E - Boys</t>
  </si>
  <si>
    <t>Tom</t>
  </si>
  <si>
    <t>Byrne</t>
  </si>
  <si>
    <t>Youth E - Girls</t>
  </si>
  <si>
    <t>Isobel</t>
  </si>
  <si>
    <t>Charlotte</t>
  </si>
  <si>
    <t>Henry</t>
  </si>
  <si>
    <t>Hunter</t>
  </si>
  <si>
    <t>Teamwallis CHH Racing Team</t>
  </si>
  <si>
    <t>Mark</t>
  </si>
  <si>
    <t>McGavock</t>
  </si>
  <si>
    <t>Juniors - 2nds</t>
  </si>
  <si>
    <t>Juniors - 3rds</t>
  </si>
  <si>
    <t>Turton</t>
  </si>
  <si>
    <t>Sean</t>
  </si>
  <si>
    <t>McGovern</t>
  </si>
  <si>
    <t>changes otherwise they will now forfeit  their League Points</t>
  </si>
  <si>
    <t>David</t>
  </si>
  <si>
    <t>Grindley</t>
  </si>
  <si>
    <t>Adam</t>
  </si>
  <si>
    <t>Sant</t>
  </si>
  <si>
    <t>Joe</t>
  </si>
  <si>
    <t>Bennett</t>
  </si>
  <si>
    <t>Brit</t>
  </si>
  <si>
    <t>Tate</t>
  </si>
  <si>
    <t>Tess</t>
  </si>
  <si>
    <t>Evans</t>
  </si>
  <si>
    <t>GB Cycles.co.uk</t>
  </si>
  <si>
    <t>4th Category</t>
  </si>
  <si>
    <t>Women</t>
  </si>
  <si>
    <t>Junior Ladies</t>
  </si>
  <si>
    <t>2nd Category</t>
  </si>
  <si>
    <t>Bracegirdle</t>
  </si>
  <si>
    <t>Bike Treks Racing</t>
  </si>
  <si>
    <t>Kent</t>
  </si>
  <si>
    <t>Francis</t>
  </si>
  <si>
    <t>Pilkington</t>
  </si>
  <si>
    <t>Paul</t>
  </si>
  <si>
    <t>Graham</t>
  </si>
  <si>
    <t>Howell</t>
  </si>
  <si>
    <t>Dean</t>
  </si>
  <si>
    <t>3rd/4th Category including Youth A with a current Dispensation</t>
  </si>
  <si>
    <t>Riders should ensure they advise the recorder, Tom Greep immediately when their BC licence category</t>
  </si>
  <si>
    <t>Riders should ensure they advise the recorder Tom Greep immediately when their BC licence category</t>
  </si>
  <si>
    <t>Michael</t>
  </si>
  <si>
    <t>Rawson</t>
  </si>
  <si>
    <t>Kuota - Spinergy - GSG</t>
  </si>
  <si>
    <t>Pike</t>
  </si>
  <si>
    <t>Stuart</t>
  </si>
  <si>
    <t>Percival</t>
  </si>
  <si>
    <t>GB Fire Service</t>
  </si>
  <si>
    <t>High on Bikes</t>
  </si>
  <si>
    <t>Nick</t>
  </si>
  <si>
    <t>Hall</t>
  </si>
  <si>
    <t>Bury Clarion</t>
  </si>
  <si>
    <t>changes otherwise they will forfeit  their League Points</t>
  </si>
  <si>
    <t>Ruth</t>
  </si>
  <si>
    <t>Taylor</t>
  </si>
  <si>
    <t>Biketreks Racing Academy</t>
  </si>
  <si>
    <t>Dave</t>
  </si>
  <si>
    <t>Martin</t>
  </si>
  <si>
    <t>Red Rose Olympic CC</t>
  </si>
  <si>
    <t>Mower</t>
  </si>
  <si>
    <t>Whatmough</t>
  </si>
  <si>
    <t>Team Terminator</t>
  </si>
  <si>
    <t>=2</t>
  </si>
  <si>
    <t>Liverpool Mercury (Dolan) CC</t>
  </si>
  <si>
    <t>Max</t>
  </si>
  <si>
    <t>Spedding</t>
  </si>
  <si>
    <t>Birkenhead North End CC</t>
  </si>
  <si>
    <t>Southport CC</t>
  </si>
  <si>
    <t>St Helens CRC</t>
  </si>
  <si>
    <t>Murphy</t>
  </si>
  <si>
    <t>=5</t>
  </si>
  <si>
    <t>Rathbone</t>
  </si>
  <si>
    <t>Liverpool Century RC</t>
  </si>
  <si>
    <t>Dexter</t>
  </si>
  <si>
    <t>Sparrow</t>
  </si>
  <si>
    <t>BYCA</t>
  </si>
  <si>
    <t>New Brighton CC</t>
  </si>
  <si>
    <t>Bolton Hot Wheels CC</t>
  </si>
  <si>
    <t>Lyons</t>
  </si>
  <si>
    <t>Elliot</t>
  </si>
  <si>
    <t>Livingston</t>
  </si>
  <si>
    <t>Hume</t>
  </si>
  <si>
    <t>Ford</t>
  </si>
  <si>
    <t>Sarah</t>
  </si>
  <si>
    <t>Cyd</t>
  </si>
  <si>
    <t>Shields</t>
  </si>
  <si>
    <t>Liverpool Merxury (Dolan) CC</t>
  </si>
  <si>
    <t>Livingstone</t>
  </si>
  <si>
    <t>Ashurst Bike Cub</t>
  </si>
  <si>
    <t>=7</t>
  </si>
  <si>
    <t>Lloyd</t>
  </si>
  <si>
    <t>H. Middletn CC</t>
  </si>
  <si>
    <t>Ciara</t>
  </si>
  <si>
    <t>Meakin</t>
  </si>
  <si>
    <t>BC Private Member</t>
  </si>
  <si>
    <t>Swift</t>
  </si>
  <si>
    <t>Cleveleys RC</t>
  </si>
  <si>
    <t>Warrington RC</t>
  </si>
  <si>
    <t>Shepherds Cycles</t>
  </si>
  <si>
    <t>Ian</t>
  </si>
  <si>
    <t>Bill Nickson Cycles RT</t>
  </si>
  <si>
    <t>H. Middleton CC</t>
  </si>
  <si>
    <t>Liverpol Century RC</t>
  </si>
  <si>
    <t>Wells</t>
  </si>
  <si>
    <t>iOptix.co.uk</t>
  </si>
  <si>
    <t>Fonza Cycles RT</t>
  </si>
  <si>
    <t>Richard</t>
  </si>
  <si>
    <t>John</t>
  </si>
  <si>
    <t>Crook</t>
  </si>
  <si>
    <t>Gambles</t>
  </si>
  <si>
    <t>Horwich CC</t>
  </si>
  <si>
    <t>Hill</t>
  </si>
  <si>
    <t>Andrew</t>
  </si>
  <si>
    <t>Riley</t>
  </si>
  <si>
    <t>Gina</t>
  </si>
  <si>
    <t>Chester Road Ckub</t>
  </si>
  <si>
    <t>Elizabeth</t>
  </si>
  <si>
    <t>Waterhouse</t>
  </si>
  <si>
    <t>Bishop</t>
  </si>
  <si>
    <t>Pink</t>
  </si>
  <si>
    <t>Patrick</t>
  </si>
  <si>
    <t>Merriman</t>
  </si>
  <si>
    <t>=8</t>
  </si>
  <si>
    <t>McKenzie</t>
  </si>
  <si>
    <t>Alex</t>
  </si>
  <si>
    <t>H.Middleton CC</t>
  </si>
  <si>
    <t>Lovelady</t>
  </si>
  <si>
    <t>Reece</t>
  </si>
  <si>
    <t>gained 10 or more BC licence points they will need to more across to the 2/3/4 event</t>
  </si>
  <si>
    <t xml:space="preserve">Male Riders should note that when they have </t>
  </si>
  <si>
    <t>Jeff</t>
  </si>
  <si>
    <t>Vernon</t>
  </si>
  <si>
    <t>Castillo</t>
  </si>
  <si>
    <t>Andy</t>
  </si>
  <si>
    <t>Daley</t>
  </si>
  <si>
    <t>=11</t>
  </si>
  <si>
    <t>Hughes</t>
  </si>
  <si>
    <t>Thomas</t>
  </si>
  <si>
    <t>Yeoman</t>
  </si>
  <si>
    <t xml:space="preserve"> </t>
  </si>
  <si>
    <t>=4</t>
  </si>
  <si>
    <t>Lindsay</t>
  </si>
  <si>
    <t>Trician?</t>
  </si>
  <si>
    <t>Williams</t>
  </si>
  <si>
    <t>Jonathan</t>
  </si>
  <si>
    <t>High on Bukes</t>
  </si>
  <si>
    <t>Daniel</t>
  </si>
  <si>
    <t>=9</t>
  </si>
  <si>
    <t>Molly</t>
  </si>
  <si>
    <t>Dicks</t>
  </si>
  <si>
    <t>Simon</t>
  </si>
  <si>
    <t>Arundel</t>
  </si>
  <si>
    <t>Rob</t>
  </si>
  <si>
    <t>Shirley</t>
  </si>
  <si>
    <t>Whitfield</t>
  </si>
  <si>
    <t>VC St Raphael</t>
  </si>
  <si>
    <t>Clayton</t>
  </si>
  <si>
    <t>Howard</t>
  </si>
  <si>
    <t>Team CSP</t>
  </si>
  <si>
    <t>9/11</t>
  </si>
  <si>
    <t>Scott</t>
  </si>
  <si>
    <t>Harry</t>
  </si>
  <si>
    <t>Lewis</t>
  </si>
  <si>
    <t>Ross</t>
  </si>
  <si>
    <t>NDWSP</t>
  </si>
  <si>
    <t>Titchmarsh</t>
  </si>
  <si>
    <t>(Guests not allocated points)</t>
  </si>
  <si>
    <t>Vanessa</t>
  </si>
  <si>
    <t>Dobrowolski</t>
  </si>
  <si>
    <t>=6</t>
  </si>
  <si>
    <t>Farrington</t>
  </si>
  <si>
    <t>Sportcity Velo</t>
  </si>
  <si>
    <t>Fran</t>
  </si>
  <si>
    <t>Henderson</t>
  </si>
  <si>
    <t>Ware</t>
  </si>
  <si>
    <t>Green</t>
  </si>
  <si>
    <t>=10</t>
  </si>
  <si>
    <t>Findley</t>
  </si>
  <si>
    <t>Robert</t>
  </si>
  <si>
    <t>Rogers</t>
  </si>
  <si>
    <t xml:space="preserve">Red Rose Olympic CC </t>
  </si>
  <si>
    <t>Kyle</t>
  </si>
  <si>
    <t>Jameson</t>
  </si>
  <si>
    <t>by 12:30 pm on Friday the    14th June, 2013 at the very latest</t>
  </si>
  <si>
    <t>by 12:30 pm on Friday the   14th June, 2013 at the very latest</t>
  </si>
  <si>
    <t>by 12:30 pm on Friday the  14th June, 2013 at the very latest</t>
  </si>
  <si>
    <t>L'pool Mercury (Dolan) CC</t>
  </si>
  <si>
    <t xml:space="preserve">Andrew </t>
  </si>
  <si>
    <t>Whalley</t>
  </si>
  <si>
    <t>Dowson</t>
  </si>
  <si>
    <t>Philip</t>
  </si>
  <si>
    <t>Lverpool University CC</t>
  </si>
  <si>
    <t>=17</t>
  </si>
  <si>
    <t>=23</t>
  </si>
  <si>
    <t>?</t>
  </si>
  <si>
    <t>Alastair</t>
  </si>
  <si>
    <t>Young</t>
  </si>
  <si>
    <t>Newcatle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</si>
</sst>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d/m/"/>
    <numFmt numFmtId="165" formatCode="0.0"/>
    <numFmt numFmtId="166" formatCode="dd/m/"/>
    <numFmt numFmtId="167" formatCode="_-* #,##0.0_-;\-* #,##0.0_-;_-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u/>
      <sz val="8"/>
      <color theme="1"/>
      <name val="Calibri"/>
      <family val="2"/>
      <scheme val="minor"/>
    </font>
    <font>
      <b/>
      <sz val="16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4" fillId="0" borderId="0" xfId="1" applyFont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8" fillId="0" borderId="0" xfId="0" applyFont="1"/>
    <xf numFmtId="0" fontId="8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quotePrefix="1" applyFont="1" applyAlignment="1">
      <alignment horizontal="right"/>
    </xf>
    <xf numFmtId="0" fontId="5" fillId="0" borderId="0" xfId="0" applyFont="1"/>
    <xf numFmtId="165" fontId="5" fillId="0" borderId="0" xfId="0" applyNumberFormat="1" applyFont="1" applyBorder="1"/>
    <xf numFmtId="0" fontId="9" fillId="0" borderId="0" xfId="0" applyFont="1"/>
    <xf numFmtId="0" fontId="5" fillId="0" borderId="0" xfId="0" applyFont="1" applyAlignment="1">
      <alignment horizontal="center"/>
    </xf>
    <xf numFmtId="0" fontId="11" fillId="0" borderId="0" xfId="2" applyFont="1" applyAlignment="1" applyProtection="1">
      <alignment horizontal="right"/>
    </xf>
    <xf numFmtId="0" fontId="9" fillId="0" borderId="0" xfId="0" applyFont="1" applyAlignment="1"/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0" xfId="0" applyFill="1"/>
    <xf numFmtId="0" fontId="0" fillId="0" borderId="1" xfId="0" applyFont="1" applyBorder="1"/>
    <xf numFmtId="165" fontId="1" fillId="0" borderId="0" xfId="0" applyNumberFormat="1" applyFont="1"/>
    <xf numFmtId="165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165" fontId="1" fillId="0" borderId="0" xfId="0" applyNumberFormat="1" applyFont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1" applyFont="1"/>
    <xf numFmtId="0" fontId="5" fillId="0" borderId="0" xfId="1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165" fontId="1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1" applyFont="1" applyFill="1"/>
    <xf numFmtId="165" fontId="0" fillId="0" borderId="0" xfId="0" applyNumberForma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7" fontId="1" fillId="0" borderId="0" xfId="3" applyNumberFormat="1" applyFont="1"/>
    <xf numFmtId="0" fontId="1" fillId="0" borderId="0" xfId="0" applyFont="1" applyFill="1"/>
    <xf numFmtId="165" fontId="1" fillId="0" borderId="0" xfId="0" applyNumberFormat="1" applyFont="1" applyFill="1"/>
    <xf numFmtId="165" fontId="0" fillId="0" borderId="0" xfId="0" applyNumberFormat="1" applyFill="1"/>
    <xf numFmtId="0" fontId="1" fillId="0" borderId="0" xfId="0" quotePrefix="1" applyFont="1" applyFill="1" applyAlignment="1">
      <alignment horizontal="right"/>
    </xf>
    <xf numFmtId="0" fontId="0" fillId="0" borderId="0" xfId="0" applyFill="1"/>
    <xf numFmtId="0" fontId="5" fillId="0" borderId="0" xfId="2" applyFont="1" applyAlignment="1" applyProtection="1"/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2" borderId="0" xfId="0" applyFont="1" applyFill="1"/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17" fillId="0" borderId="0" xfId="0" applyFont="1" applyAlignment="1"/>
    <xf numFmtId="0" fontId="12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" fontId="1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/>
    <xf numFmtId="0" fontId="0" fillId="3" borderId="0" xfId="0" applyFill="1"/>
    <xf numFmtId="0" fontId="1" fillId="3" borderId="0" xfId="0" quotePrefix="1" applyFont="1" applyFill="1" applyAlignment="1">
      <alignment horizontal="right"/>
    </xf>
    <xf numFmtId="165" fontId="1" fillId="3" borderId="0" xfId="0" applyNumberFormat="1" applyFont="1" applyFill="1"/>
    <xf numFmtId="165" fontId="1" fillId="3" borderId="1" xfId="0" applyNumberFormat="1" applyFont="1" applyFill="1" applyBorder="1"/>
    <xf numFmtId="0" fontId="5" fillId="3" borderId="0" xfId="1" applyFont="1" applyFill="1"/>
    <xf numFmtId="165" fontId="1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horizontal="right" vertical="center" wrapText="1"/>
    </xf>
    <xf numFmtId="0" fontId="1" fillId="3" borderId="0" xfId="0" applyFont="1" applyFill="1" applyAlignment="1">
      <alignment horizontal="left" vertical="center" wrapText="1"/>
    </xf>
    <xf numFmtId="165" fontId="1" fillId="3" borderId="0" xfId="0" applyNumberFormat="1" applyFont="1" applyFill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5" fontId="20" fillId="0" borderId="0" xfId="0" applyNumberFormat="1" applyFont="1"/>
    <xf numFmtId="0" fontId="1" fillId="0" borderId="0" xfId="0" quotePrefix="1" applyFont="1" applyAlignment="1">
      <alignment horizontal="right" wrapText="1"/>
    </xf>
    <xf numFmtId="0" fontId="1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9" fillId="0" borderId="0" xfId="1" applyFont="1" applyFill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4">
    <cellStyle name="Comma" xfId="3" builtinId="3"/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76201</xdr:rowOff>
    </xdr:from>
    <xdr:to>
      <xdr:col>19</xdr:col>
      <xdr:colOff>371475</xdr:colOff>
      <xdr:row>6</xdr:row>
      <xdr:rowOff>323850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95301"/>
          <a:ext cx="9001125" cy="81914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19</xdr:col>
      <xdr:colOff>419100</xdr:colOff>
      <xdr:row>42</xdr:row>
      <xdr:rowOff>9524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10475"/>
          <a:ext cx="9048750" cy="9143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19</xdr:col>
      <xdr:colOff>419100</xdr:colOff>
      <xdr:row>77</xdr:row>
      <xdr:rowOff>152399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792325"/>
          <a:ext cx="9048750" cy="9143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107</xdr:row>
      <xdr:rowOff>28575</xdr:rowOff>
    </xdr:from>
    <xdr:to>
      <xdr:col>19</xdr:col>
      <xdr:colOff>400050</xdr:colOff>
      <xdr:row>111</xdr:row>
      <xdr:rowOff>190499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859875"/>
          <a:ext cx="9029700" cy="9239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140</xdr:row>
      <xdr:rowOff>152400</xdr:rowOff>
    </xdr:from>
    <xdr:to>
      <xdr:col>20</xdr:col>
      <xdr:colOff>9525</xdr:colOff>
      <xdr:row>145</xdr:row>
      <xdr:rowOff>123824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832175"/>
          <a:ext cx="9029700" cy="92392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76200</xdr:rowOff>
    </xdr:from>
    <xdr:to>
      <xdr:col>18</xdr:col>
      <xdr:colOff>19050</xdr:colOff>
      <xdr:row>7</xdr:row>
      <xdr:rowOff>38099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33400"/>
          <a:ext cx="9191625" cy="91439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20</xdr:col>
      <xdr:colOff>371475</xdr:colOff>
      <xdr:row>7</xdr:row>
      <xdr:rowOff>152399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1025"/>
          <a:ext cx="9344025" cy="9143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39</xdr:row>
      <xdr:rowOff>19051</xdr:rowOff>
    </xdr:from>
    <xdr:to>
      <xdr:col>21</xdr:col>
      <xdr:colOff>9525</xdr:colOff>
      <xdr:row>44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515226"/>
          <a:ext cx="9382125" cy="1114424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</xdr:rowOff>
    </xdr:from>
    <xdr:to>
      <xdr:col>19</xdr:col>
      <xdr:colOff>57150</xdr:colOff>
      <xdr:row>7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57225"/>
          <a:ext cx="9267825" cy="8667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39</xdr:row>
      <xdr:rowOff>57150</xdr:rowOff>
    </xdr:from>
    <xdr:to>
      <xdr:col>19</xdr:col>
      <xdr:colOff>57150</xdr:colOff>
      <xdr:row>45</xdr:row>
      <xdr:rowOff>38099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962900"/>
          <a:ext cx="9267825" cy="11239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rseysidecyclingdevelopment.org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merseysidecyclingdevelopment.org/" TargetMode="External"/><Relationship Id="rId1" Type="http://schemas.openxmlformats.org/officeDocument/2006/relationships/hyperlink" Target="http://www.merseysidecyclingdevelopment.org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merseysidecyclingdevelopment.org/" TargetMode="External"/><Relationship Id="rId4" Type="http://schemas.openxmlformats.org/officeDocument/2006/relationships/hyperlink" Target="http://www.merseysidecyclingdevelopment.or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erseysidecyclingdevelopment.org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erseysidecyclingdevelopment.org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rseysidecyclingdevelopment.org/" TargetMode="External"/><Relationship Id="rId2" Type="http://schemas.openxmlformats.org/officeDocument/2006/relationships/hyperlink" Target="https://www.britishcycling.org.uk/clubpoints?club_id=5162&amp;year=2013&amp;type=national" TargetMode="External"/><Relationship Id="rId1" Type="http://schemas.openxmlformats.org/officeDocument/2006/relationships/hyperlink" Target="http://www.merseysidecyclingdevelopment.org/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9"/>
  <sheetViews>
    <sheetView topLeftCell="A157" workbookViewId="0">
      <selection activeCell="A164" sqref="A164:XFD164"/>
    </sheetView>
  </sheetViews>
  <sheetFormatPr defaultRowHeight="15" x14ac:dyDescent="0.25"/>
  <cols>
    <col min="1" max="1" width="5.85546875" customWidth="1"/>
    <col min="2" max="2" width="8.7109375" customWidth="1"/>
    <col min="3" max="3" width="11.7109375" customWidth="1"/>
    <col min="4" max="4" width="23.85546875" customWidth="1"/>
    <col min="5" max="5" width="5" customWidth="1"/>
    <col min="6" max="6" width="4.85546875" customWidth="1"/>
    <col min="7" max="8" width="5.28515625" customWidth="1"/>
    <col min="9" max="9" width="5.85546875" customWidth="1"/>
    <col min="10" max="10" width="5.5703125" customWidth="1"/>
    <col min="11" max="11" width="5" customWidth="1"/>
    <col min="12" max="12" width="5.140625" customWidth="1"/>
    <col min="13" max="14" width="4.7109375" customWidth="1"/>
    <col min="15" max="19" width="5.5703125" customWidth="1"/>
    <col min="20" max="20" width="6.5703125" customWidth="1"/>
    <col min="21" max="21" width="6.140625" customWidth="1"/>
  </cols>
  <sheetData>
    <row r="1" spans="1:31" ht="20.25" x14ac:dyDescent="0.3">
      <c r="A1" s="101" t="s">
        <v>16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s="5" customFormat="1" ht="12.75" x14ac:dyDescent="0.2">
      <c r="A2" s="98" t="s">
        <v>15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15" hidden="1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3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7" spans="1:31" ht="26.25" customHeight="1" x14ac:dyDescent="0.25"/>
    <row r="8" spans="1:31" ht="30" x14ac:dyDescent="0.25">
      <c r="A8" s="19" t="s">
        <v>19</v>
      </c>
      <c r="B8" s="99" t="s">
        <v>20</v>
      </c>
      <c r="C8" s="99"/>
      <c r="D8" s="20" t="s">
        <v>18</v>
      </c>
      <c r="E8" s="17">
        <v>41374</v>
      </c>
      <c r="F8" s="35">
        <v>41381</v>
      </c>
      <c r="G8" s="35">
        <f t="shared" ref="G8:N8" si="0">+F8+7</f>
        <v>41388</v>
      </c>
      <c r="H8" s="35">
        <f t="shared" si="0"/>
        <v>41395</v>
      </c>
      <c r="I8" s="35">
        <f t="shared" si="0"/>
        <v>41402</v>
      </c>
      <c r="J8" s="35">
        <f t="shared" si="0"/>
        <v>41409</v>
      </c>
      <c r="K8" s="35">
        <f t="shared" si="0"/>
        <v>41416</v>
      </c>
      <c r="L8" s="35">
        <f t="shared" si="0"/>
        <v>41423</v>
      </c>
      <c r="M8" s="35">
        <f t="shared" si="0"/>
        <v>41430</v>
      </c>
      <c r="N8" s="35">
        <f t="shared" si="0"/>
        <v>41437</v>
      </c>
      <c r="O8" s="20"/>
      <c r="P8" s="94"/>
      <c r="Q8" s="81"/>
      <c r="R8" s="20"/>
      <c r="S8" s="18" t="s">
        <v>13</v>
      </c>
      <c r="T8" s="9" t="s">
        <v>17</v>
      </c>
    </row>
    <row r="9" spans="1:31" ht="18" x14ac:dyDescent="0.25">
      <c r="A9" s="1" t="s">
        <v>24</v>
      </c>
      <c r="C9" s="2"/>
      <c r="E9" s="2"/>
    </row>
    <row r="10" spans="1:31" x14ac:dyDescent="0.25">
      <c r="A10" s="3">
        <v>2</v>
      </c>
      <c r="B10" s="3" t="s">
        <v>0</v>
      </c>
      <c r="C10" s="3" t="s">
        <v>1</v>
      </c>
      <c r="D10" s="3" t="s">
        <v>140</v>
      </c>
      <c r="E10" s="23">
        <v>3</v>
      </c>
      <c r="F10" s="23">
        <v>1</v>
      </c>
      <c r="G10" s="23">
        <v>3</v>
      </c>
      <c r="H10" s="23">
        <v>2</v>
      </c>
      <c r="I10" s="23">
        <v>1</v>
      </c>
      <c r="J10" s="23">
        <v>2</v>
      </c>
      <c r="K10" s="23">
        <v>3</v>
      </c>
      <c r="L10" s="23">
        <v>3</v>
      </c>
      <c r="M10" s="23">
        <v>3</v>
      </c>
      <c r="N10" s="23">
        <v>3</v>
      </c>
      <c r="S10" s="23">
        <f t="shared" ref="S10:S16" si="1">SUM(E10:R10)</f>
        <v>24</v>
      </c>
      <c r="T10" s="10">
        <v>1</v>
      </c>
    </row>
    <row r="11" spans="1:31" x14ac:dyDescent="0.25">
      <c r="A11" s="3">
        <v>4</v>
      </c>
      <c r="B11" s="3" t="s">
        <v>2</v>
      </c>
      <c r="C11" s="3" t="s">
        <v>3</v>
      </c>
      <c r="D11" s="3" t="s">
        <v>143</v>
      </c>
      <c r="E11" s="23">
        <v>2</v>
      </c>
      <c r="F11" s="23">
        <v>2</v>
      </c>
      <c r="G11" s="48"/>
      <c r="H11" s="23">
        <v>3</v>
      </c>
      <c r="I11" s="23">
        <v>2</v>
      </c>
      <c r="J11" s="23">
        <v>1</v>
      </c>
      <c r="K11" s="23">
        <v>1</v>
      </c>
      <c r="L11" s="23">
        <v>1</v>
      </c>
      <c r="M11" s="23">
        <v>1</v>
      </c>
      <c r="S11" s="23">
        <f t="shared" si="1"/>
        <v>13</v>
      </c>
      <c r="T11" s="10">
        <v>2</v>
      </c>
    </row>
    <row r="12" spans="1:31" x14ac:dyDescent="0.25">
      <c r="A12" s="3">
        <v>14</v>
      </c>
      <c r="B12" s="3" t="s">
        <v>141</v>
      </c>
      <c r="C12" s="3" t="s">
        <v>142</v>
      </c>
      <c r="D12" s="3" t="s">
        <v>143</v>
      </c>
      <c r="E12" s="23"/>
      <c r="F12" s="23">
        <v>3</v>
      </c>
      <c r="G12" s="23">
        <v>2</v>
      </c>
      <c r="I12" s="23">
        <v>3</v>
      </c>
      <c r="J12" s="23">
        <v>3</v>
      </c>
      <c r="S12" s="23">
        <f t="shared" si="1"/>
        <v>11</v>
      </c>
      <c r="T12" s="10">
        <v>3</v>
      </c>
    </row>
    <row r="13" spans="1:31" x14ac:dyDescent="0.25">
      <c r="A13" s="3">
        <v>8</v>
      </c>
      <c r="B13" s="3" t="s">
        <v>4</v>
      </c>
      <c r="C13" s="3" t="s">
        <v>5</v>
      </c>
      <c r="D13" s="3" t="s">
        <v>144</v>
      </c>
      <c r="E13" s="23">
        <v>1</v>
      </c>
      <c r="F13" s="44"/>
      <c r="G13" s="23">
        <v>1</v>
      </c>
      <c r="H13" s="23">
        <v>1</v>
      </c>
      <c r="J13" s="23">
        <v>1</v>
      </c>
      <c r="K13" s="23">
        <v>1</v>
      </c>
      <c r="M13" s="23">
        <v>1</v>
      </c>
      <c r="N13" s="23">
        <v>1</v>
      </c>
      <c r="S13" s="23">
        <f>SUM(E13:R13)</f>
        <v>7</v>
      </c>
      <c r="T13" s="10" t="s">
        <v>217</v>
      </c>
    </row>
    <row r="14" spans="1:31" x14ac:dyDescent="0.25">
      <c r="A14" s="75" t="s">
        <v>236</v>
      </c>
      <c r="B14" s="3" t="s">
        <v>60</v>
      </c>
      <c r="C14" s="3" t="s">
        <v>36</v>
      </c>
      <c r="D14" s="3" t="s">
        <v>140</v>
      </c>
      <c r="E14" s="23"/>
      <c r="F14" s="44"/>
      <c r="G14" s="23"/>
      <c r="H14" s="23"/>
      <c r="J14" s="23"/>
      <c r="K14" s="23">
        <v>2</v>
      </c>
      <c r="L14" s="23">
        <v>1</v>
      </c>
      <c r="M14" s="23">
        <v>2</v>
      </c>
      <c r="N14" s="23">
        <v>2</v>
      </c>
      <c r="S14" s="23">
        <f>SUM(E14:R14)</f>
        <v>7</v>
      </c>
      <c r="T14" s="10" t="s">
        <v>217</v>
      </c>
    </row>
    <row r="15" spans="1:31" x14ac:dyDescent="0.25">
      <c r="A15" s="3">
        <v>3</v>
      </c>
      <c r="B15" s="3" t="s">
        <v>7</v>
      </c>
      <c r="C15" s="3" t="s">
        <v>8</v>
      </c>
      <c r="D15" s="3" t="s">
        <v>145</v>
      </c>
      <c r="E15" s="23">
        <v>1</v>
      </c>
      <c r="F15" s="23">
        <v>1</v>
      </c>
      <c r="G15" s="23">
        <v>1</v>
      </c>
      <c r="H15" s="23">
        <v>1</v>
      </c>
      <c r="J15" s="23">
        <v>1</v>
      </c>
      <c r="M15" s="23">
        <v>1</v>
      </c>
      <c r="S15" s="23">
        <f t="shared" si="1"/>
        <v>6</v>
      </c>
      <c r="T15" s="10">
        <v>6</v>
      </c>
    </row>
    <row r="16" spans="1:31" x14ac:dyDescent="0.25">
      <c r="A16" s="3">
        <v>1</v>
      </c>
      <c r="B16" s="3" t="s">
        <v>91</v>
      </c>
      <c r="C16" s="3" t="s">
        <v>146</v>
      </c>
      <c r="D16" s="3" t="s">
        <v>140</v>
      </c>
      <c r="E16" s="44"/>
      <c r="F16" s="23">
        <v>1</v>
      </c>
      <c r="G16" s="23">
        <v>1</v>
      </c>
      <c r="H16" s="23">
        <v>1</v>
      </c>
      <c r="I16" s="23">
        <v>1</v>
      </c>
      <c r="K16" s="23">
        <v>1</v>
      </c>
      <c r="S16" s="23">
        <f t="shared" si="1"/>
        <v>5</v>
      </c>
      <c r="T16" s="10">
        <v>7</v>
      </c>
    </row>
    <row r="17" spans="1:31" x14ac:dyDescent="0.25">
      <c r="A17" s="3">
        <v>5</v>
      </c>
      <c r="B17" s="3" t="s">
        <v>197</v>
      </c>
      <c r="C17" s="3" t="s">
        <v>198</v>
      </c>
      <c r="D17" s="3" t="s">
        <v>140</v>
      </c>
      <c r="E17" s="44"/>
      <c r="F17" s="23"/>
      <c r="G17" s="23"/>
      <c r="H17" s="23"/>
      <c r="I17" s="23">
        <v>1</v>
      </c>
      <c r="N17" s="23">
        <v>1</v>
      </c>
      <c r="S17" s="23">
        <f>SUM(E17:R17)</f>
        <v>2</v>
      </c>
      <c r="T17" s="10">
        <v>8</v>
      </c>
    </row>
    <row r="18" spans="1:31" x14ac:dyDescent="0.25">
      <c r="A18" s="3">
        <v>15</v>
      </c>
      <c r="B18" s="3" t="s">
        <v>258</v>
      </c>
      <c r="C18" s="3" t="s">
        <v>259</v>
      </c>
      <c r="D18" s="3" t="s">
        <v>144</v>
      </c>
      <c r="E18" s="44"/>
      <c r="F18" s="23"/>
      <c r="G18" s="23"/>
      <c r="H18" s="23"/>
      <c r="I18" s="23"/>
      <c r="N18" s="23">
        <v>1</v>
      </c>
      <c r="S18" s="23">
        <f>SUM(E18:R18)</f>
        <v>1</v>
      </c>
      <c r="T18" s="10" t="s">
        <v>224</v>
      </c>
    </row>
    <row r="19" spans="1:31" ht="15.75" thickBot="1" x14ac:dyDescent="0.3">
      <c r="A19" s="3">
        <v>10</v>
      </c>
      <c r="B19" s="3" t="s">
        <v>10</v>
      </c>
      <c r="C19" s="3" t="s">
        <v>11</v>
      </c>
      <c r="D19" s="3" t="s">
        <v>12</v>
      </c>
      <c r="E19" s="23">
        <v>1</v>
      </c>
      <c r="F19" s="44"/>
      <c r="G19" s="48"/>
      <c r="S19" s="23">
        <f t="shared" ref="S19" si="2">SUM(E19:R19)</f>
        <v>1</v>
      </c>
      <c r="T19" s="10" t="s">
        <v>224</v>
      </c>
    </row>
    <row r="20" spans="1:31" ht="16.5" thickTop="1" thickBot="1" x14ac:dyDescent="0.3">
      <c r="B20" s="3" t="s">
        <v>243</v>
      </c>
      <c r="E20" s="24">
        <f t="shared" ref="E20:S20" si="3">SUM(E10:E19)</f>
        <v>8</v>
      </c>
      <c r="F20" s="24">
        <f t="shared" si="3"/>
        <v>8</v>
      </c>
      <c r="G20" s="24">
        <f t="shared" si="3"/>
        <v>8</v>
      </c>
      <c r="H20" s="24">
        <f t="shared" si="3"/>
        <v>8</v>
      </c>
      <c r="I20" s="24">
        <f t="shared" si="3"/>
        <v>8</v>
      </c>
      <c r="J20" s="24">
        <f t="shared" si="3"/>
        <v>8</v>
      </c>
      <c r="K20" s="24">
        <f t="shared" si="3"/>
        <v>8</v>
      </c>
      <c r="L20" s="24">
        <f t="shared" si="3"/>
        <v>5</v>
      </c>
      <c r="M20" s="24">
        <f t="shared" si="3"/>
        <v>8</v>
      </c>
      <c r="N20" s="24">
        <f t="shared" si="3"/>
        <v>8</v>
      </c>
      <c r="O20" s="24">
        <f t="shared" si="3"/>
        <v>0</v>
      </c>
      <c r="P20" s="24"/>
      <c r="Q20" s="24"/>
      <c r="R20" s="24">
        <f t="shared" si="3"/>
        <v>0</v>
      </c>
      <c r="S20" s="24">
        <f t="shared" si="3"/>
        <v>77</v>
      </c>
      <c r="T20" s="21"/>
    </row>
    <row r="21" spans="1:31" ht="15.75" thickTop="1" x14ac:dyDescent="0.25">
      <c r="A21" s="1" t="s">
        <v>27</v>
      </c>
    </row>
    <row r="22" spans="1:31" ht="30" x14ac:dyDescent="0.25">
      <c r="A22" s="19" t="s">
        <v>19</v>
      </c>
      <c r="B22" s="99" t="s">
        <v>20</v>
      </c>
      <c r="C22" s="99"/>
      <c r="D22" s="20" t="s">
        <v>18</v>
      </c>
      <c r="E22" s="17">
        <v>41374</v>
      </c>
      <c r="F22" s="35">
        <v>41381</v>
      </c>
      <c r="G22" s="35">
        <f t="shared" ref="G22:N22" si="4">+F22+7</f>
        <v>41388</v>
      </c>
      <c r="H22" s="35">
        <f t="shared" si="4"/>
        <v>41395</v>
      </c>
      <c r="I22" s="35">
        <f t="shared" si="4"/>
        <v>41402</v>
      </c>
      <c r="J22" s="35">
        <f t="shared" si="4"/>
        <v>41409</v>
      </c>
      <c r="K22" s="35">
        <f t="shared" si="4"/>
        <v>41416</v>
      </c>
      <c r="L22" s="35">
        <f t="shared" si="4"/>
        <v>41423</v>
      </c>
      <c r="M22" s="35">
        <f t="shared" si="4"/>
        <v>41430</v>
      </c>
      <c r="N22" s="35">
        <f t="shared" si="4"/>
        <v>41437</v>
      </c>
      <c r="O22" s="20"/>
      <c r="P22" s="94"/>
      <c r="Q22" s="81"/>
      <c r="R22" s="20"/>
      <c r="S22" s="18" t="s">
        <v>13</v>
      </c>
      <c r="T22" s="9" t="s">
        <v>17</v>
      </c>
    </row>
    <row r="23" spans="1:31" x14ac:dyDescent="0.25">
      <c r="A23" s="3">
        <v>6</v>
      </c>
      <c r="B23" s="3" t="s">
        <v>25</v>
      </c>
      <c r="C23" s="3" t="s">
        <v>26</v>
      </c>
      <c r="D23" s="3" t="s">
        <v>143</v>
      </c>
      <c r="E23" s="3">
        <v>1.5</v>
      </c>
      <c r="F23" s="3">
        <v>1.5</v>
      </c>
      <c r="G23" s="3">
        <v>1.5</v>
      </c>
      <c r="H23" s="21"/>
      <c r="I23" s="3">
        <v>1.5</v>
      </c>
      <c r="J23" s="3">
        <v>1.5</v>
      </c>
      <c r="K23" s="3">
        <v>1.5</v>
      </c>
      <c r="L23" s="21"/>
      <c r="M23" s="3">
        <v>1.5</v>
      </c>
      <c r="N23" s="3">
        <v>1.5</v>
      </c>
      <c r="S23" s="23">
        <f>SUM(E23:R23)</f>
        <v>12</v>
      </c>
      <c r="T23" s="3">
        <v>1</v>
      </c>
    </row>
    <row r="24" spans="1:31" ht="15.75" thickBot="1" x14ac:dyDescent="0.3">
      <c r="A24" s="3"/>
      <c r="B24" s="3"/>
      <c r="C24" s="3"/>
      <c r="D24" s="3"/>
      <c r="E24" s="3"/>
      <c r="F24" s="3"/>
      <c r="G24" s="3"/>
      <c r="H24" s="60"/>
      <c r="L24" s="60"/>
    </row>
    <row r="25" spans="1:31" ht="16.5" thickTop="1" thickBot="1" x14ac:dyDescent="0.3">
      <c r="E25" s="4">
        <f>SUM(E23:E24)</f>
        <v>1.5</v>
      </c>
      <c r="F25" s="4">
        <f t="shared" ref="F25:S25" si="5">SUM(F23:F24)</f>
        <v>1.5</v>
      </c>
      <c r="G25" s="4">
        <f t="shared" si="5"/>
        <v>1.5</v>
      </c>
      <c r="H25" s="4">
        <f t="shared" si="5"/>
        <v>0</v>
      </c>
      <c r="I25" s="4">
        <f t="shared" si="5"/>
        <v>1.5</v>
      </c>
      <c r="J25" s="4">
        <f t="shared" si="5"/>
        <v>1.5</v>
      </c>
      <c r="K25" s="4">
        <f t="shared" si="5"/>
        <v>1.5</v>
      </c>
      <c r="L25" s="4">
        <f t="shared" si="5"/>
        <v>0</v>
      </c>
      <c r="M25" s="4">
        <f t="shared" si="5"/>
        <v>1.5</v>
      </c>
      <c r="N25" s="4">
        <f t="shared" si="5"/>
        <v>1.5</v>
      </c>
      <c r="O25" s="4">
        <f t="shared" si="5"/>
        <v>0</v>
      </c>
      <c r="P25" s="4"/>
      <c r="Q25" s="4"/>
      <c r="R25" s="4">
        <f t="shared" si="5"/>
        <v>0</v>
      </c>
      <c r="S25" s="24">
        <f t="shared" si="5"/>
        <v>12</v>
      </c>
      <c r="T25" s="21"/>
    </row>
    <row r="26" spans="1:31" ht="15.75" thickTop="1" x14ac:dyDescent="0.25"/>
    <row r="29" spans="1:31" ht="15.75" x14ac:dyDescent="0.25">
      <c r="A29" s="100" t="s">
        <v>21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1" ht="15.75" x14ac:dyDescent="0.25">
      <c r="A30" s="100" t="s">
        <v>260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1" ht="15.75" customHeight="1" x14ac:dyDescent="0.25">
      <c r="B31" s="11"/>
      <c r="C31" s="1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1" ht="15.75" x14ac:dyDescent="0.25">
      <c r="A32" s="13" t="s">
        <v>22</v>
      </c>
      <c r="B32" s="14"/>
      <c r="C32" s="14"/>
      <c r="D32" s="14"/>
      <c r="E32" s="14"/>
      <c r="F32" s="14"/>
      <c r="G32" s="14"/>
      <c r="H32" s="14"/>
      <c r="I32" s="14"/>
      <c r="S32" s="15" t="s">
        <v>23</v>
      </c>
    </row>
    <row r="36" spans="1:31" ht="20.25" x14ac:dyDescent="0.3">
      <c r="A36" s="101" t="s">
        <v>16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s="5" customFormat="1" ht="12.75" x14ac:dyDescent="0.2">
      <c r="A37" s="98" t="s">
        <v>15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ht="15" hidden="1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3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2" spans="1:31" ht="26.25" customHeight="1" x14ac:dyDescent="0.25"/>
    <row r="43" spans="1:31" ht="30" x14ac:dyDescent="0.25">
      <c r="A43" s="19" t="s">
        <v>19</v>
      </c>
      <c r="B43" s="99" t="s">
        <v>20</v>
      </c>
      <c r="C43" s="99"/>
      <c r="D43" s="20" t="s">
        <v>18</v>
      </c>
      <c r="E43" s="17">
        <v>41374</v>
      </c>
      <c r="F43" s="35">
        <v>41381</v>
      </c>
      <c r="G43" s="35">
        <f t="shared" ref="G43:N43" si="6">+F43+7</f>
        <v>41388</v>
      </c>
      <c r="H43" s="35">
        <f t="shared" si="6"/>
        <v>41395</v>
      </c>
      <c r="I43" s="35">
        <f t="shared" si="6"/>
        <v>41402</v>
      </c>
      <c r="J43" s="35">
        <f t="shared" si="6"/>
        <v>41409</v>
      </c>
      <c r="K43" s="35">
        <f t="shared" si="6"/>
        <v>41416</v>
      </c>
      <c r="L43" s="35">
        <f t="shared" si="6"/>
        <v>41423</v>
      </c>
      <c r="M43" s="35">
        <f t="shared" si="6"/>
        <v>41430</v>
      </c>
      <c r="N43" s="35">
        <f t="shared" si="6"/>
        <v>41437</v>
      </c>
      <c r="O43" s="20"/>
      <c r="P43" s="94"/>
      <c r="Q43" s="81"/>
      <c r="R43" s="20"/>
      <c r="S43" s="18" t="s">
        <v>13</v>
      </c>
      <c r="T43" s="9" t="s">
        <v>17</v>
      </c>
    </row>
    <row r="44" spans="1:31" x14ac:dyDescent="0.25">
      <c r="A44" s="1" t="s">
        <v>28</v>
      </c>
      <c r="B44" s="1"/>
    </row>
    <row r="45" spans="1:31" x14ac:dyDescent="0.25">
      <c r="A45" s="49">
        <v>53</v>
      </c>
      <c r="B45" s="49" t="s">
        <v>29</v>
      </c>
      <c r="C45" s="49" t="s">
        <v>30</v>
      </c>
      <c r="D45" s="49" t="s">
        <v>31</v>
      </c>
      <c r="E45" s="50">
        <v>3</v>
      </c>
      <c r="F45" s="50">
        <v>3</v>
      </c>
      <c r="G45" s="50">
        <v>3</v>
      </c>
      <c r="H45" s="50">
        <v>1</v>
      </c>
      <c r="I45" s="50">
        <v>2</v>
      </c>
      <c r="J45" s="50">
        <v>3</v>
      </c>
      <c r="K45" s="50">
        <v>3</v>
      </c>
      <c r="L45" s="50">
        <v>3</v>
      </c>
      <c r="M45" s="50">
        <v>3</v>
      </c>
      <c r="N45" s="50">
        <v>3</v>
      </c>
      <c r="O45" s="51"/>
      <c r="P45" s="51"/>
      <c r="Q45" s="51"/>
      <c r="R45" s="51"/>
      <c r="S45" s="50">
        <f t="shared" ref="S45:S50" si="7">SUM(E45:R45)</f>
        <v>27</v>
      </c>
      <c r="T45" s="49">
        <v>1</v>
      </c>
    </row>
    <row r="46" spans="1:31" x14ac:dyDescent="0.25">
      <c r="A46" s="49">
        <v>43</v>
      </c>
      <c r="B46" s="49" t="s">
        <v>32</v>
      </c>
      <c r="C46" s="49" t="s">
        <v>33</v>
      </c>
      <c r="D46" s="49" t="s">
        <v>149</v>
      </c>
      <c r="E46" s="50">
        <v>2</v>
      </c>
      <c r="F46" s="51"/>
      <c r="G46" s="50">
        <v>2</v>
      </c>
      <c r="H46" s="50">
        <v>3</v>
      </c>
      <c r="I46" s="50">
        <v>3</v>
      </c>
      <c r="J46" s="50">
        <v>2</v>
      </c>
      <c r="K46" s="50">
        <v>2</v>
      </c>
      <c r="L46" s="50">
        <v>2</v>
      </c>
      <c r="M46" s="50">
        <v>1</v>
      </c>
      <c r="N46" s="50">
        <v>2</v>
      </c>
      <c r="O46" s="51"/>
      <c r="P46" s="51"/>
      <c r="Q46" s="51"/>
      <c r="R46" s="51"/>
      <c r="S46" s="50">
        <f t="shared" si="7"/>
        <v>19</v>
      </c>
      <c r="T46" s="52">
        <v>2</v>
      </c>
    </row>
    <row r="47" spans="1:31" x14ac:dyDescent="0.25">
      <c r="A47" s="49">
        <v>64</v>
      </c>
      <c r="B47" s="49" t="s">
        <v>32</v>
      </c>
      <c r="C47" s="49" t="s">
        <v>37</v>
      </c>
      <c r="D47" s="49" t="s">
        <v>144</v>
      </c>
      <c r="E47" s="50">
        <v>1</v>
      </c>
      <c r="F47" s="50">
        <v>2</v>
      </c>
      <c r="G47" s="51"/>
      <c r="H47" s="50">
        <v>2</v>
      </c>
      <c r="I47" s="51"/>
      <c r="J47" s="51"/>
      <c r="K47" s="50">
        <v>1</v>
      </c>
      <c r="L47" s="50">
        <v>1</v>
      </c>
      <c r="M47" s="50">
        <v>1</v>
      </c>
      <c r="N47" s="50">
        <v>1</v>
      </c>
      <c r="O47" s="51"/>
      <c r="P47" s="51"/>
      <c r="Q47" s="51"/>
      <c r="R47" s="51"/>
      <c r="S47" s="50">
        <f t="shared" si="7"/>
        <v>9</v>
      </c>
      <c r="T47" s="52">
        <v>3</v>
      </c>
    </row>
    <row r="48" spans="1:31" x14ac:dyDescent="0.25">
      <c r="A48" s="49">
        <v>51</v>
      </c>
      <c r="B48" s="49" t="s">
        <v>35</v>
      </c>
      <c r="C48" s="49" t="s">
        <v>36</v>
      </c>
      <c r="D48" s="49" t="s">
        <v>149</v>
      </c>
      <c r="E48" s="50">
        <v>1</v>
      </c>
      <c r="F48" s="50">
        <v>1</v>
      </c>
      <c r="G48" s="51"/>
      <c r="H48" s="50">
        <v>1</v>
      </c>
      <c r="I48" s="50">
        <v>1</v>
      </c>
      <c r="J48" s="50">
        <v>1</v>
      </c>
      <c r="L48" s="51"/>
      <c r="M48" s="51"/>
      <c r="N48" s="50">
        <v>1</v>
      </c>
      <c r="O48" s="51"/>
      <c r="P48" s="51"/>
      <c r="Q48" s="51"/>
      <c r="R48" s="51"/>
      <c r="S48" s="50">
        <f t="shared" si="7"/>
        <v>6</v>
      </c>
      <c r="T48" s="52">
        <v>4</v>
      </c>
    </row>
    <row r="49" spans="1:20" x14ac:dyDescent="0.25">
      <c r="A49" s="49">
        <v>59</v>
      </c>
      <c r="B49" s="49" t="s">
        <v>2</v>
      </c>
      <c r="C49" s="49" t="s">
        <v>34</v>
      </c>
      <c r="D49" s="49" t="s">
        <v>12</v>
      </c>
      <c r="E49" s="50">
        <v>1</v>
      </c>
      <c r="F49" s="50">
        <v>0</v>
      </c>
      <c r="G49" s="50">
        <v>1</v>
      </c>
      <c r="H49" s="50">
        <v>1</v>
      </c>
      <c r="I49" s="51"/>
      <c r="J49" s="50">
        <v>1</v>
      </c>
      <c r="K49" s="51"/>
      <c r="L49" s="51"/>
      <c r="M49" s="51"/>
      <c r="N49" s="51"/>
      <c r="O49" s="51"/>
      <c r="P49" s="51"/>
      <c r="Q49" s="51"/>
      <c r="R49" s="51"/>
      <c r="S49" s="50">
        <f t="shared" si="7"/>
        <v>4</v>
      </c>
      <c r="T49" s="52" t="s">
        <v>147</v>
      </c>
    </row>
    <row r="50" spans="1:20" x14ac:dyDescent="0.25">
      <c r="A50" s="49">
        <v>44</v>
      </c>
      <c r="B50" s="49" t="s">
        <v>57</v>
      </c>
      <c r="C50" s="49" t="s">
        <v>164</v>
      </c>
      <c r="D50" s="49" t="s">
        <v>165</v>
      </c>
      <c r="E50" s="44"/>
      <c r="F50" s="44"/>
      <c r="G50" s="50">
        <v>1</v>
      </c>
      <c r="H50" s="44"/>
      <c r="I50" s="50">
        <v>1</v>
      </c>
      <c r="J50" s="44"/>
      <c r="K50" s="50">
        <v>1</v>
      </c>
      <c r="L50" s="44"/>
      <c r="M50" s="44"/>
      <c r="N50" s="50">
        <v>1</v>
      </c>
      <c r="O50" s="44"/>
      <c r="P50" s="44"/>
      <c r="Q50" s="44"/>
      <c r="R50" s="44"/>
      <c r="S50" s="50">
        <f t="shared" si="7"/>
        <v>4</v>
      </c>
      <c r="T50" s="52" t="s">
        <v>147</v>
      </c>
    </row>
    <row r="51" spans="1:20" x14ac:dyDescent="0.25">
      <c r="A51" s="49">
        <v>57</v>
      </c>
      <c r="B51" s="49" t="s">
        <v>62</v>
      </c>
      <c r="C51" s="49" t="s">
        <v>148</v>
      </c>
      <c r="D51" s="49" t="s">
        <v>31</v>
      </c>
      <c r="E51" s="50"/>
      <c r="F51" s="50">
        <v>1</v>
      </c>
      <c r="G51" s="50">
        <v>1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0">
        <f t="shared" ref="S51:S56" si="8">SUM(E51:R51)</f>
        <v>2</v>
      </c>
      <c r="T51" s="52" t="s">
        <v>166</v>
      </c>
    </row>
    <row r="52" spans="1:20" x14ac:dyDescent="0.25">
      <c r="A52" s="49">
        <v>49</v>
      </c>
      <c r="B52" s="49" t="s">
        <v>64</v>
      </c>
      <c r="C52" s="49" t="s">
        <v>159</v>
      </c>
      <c r="D52" s="49" t="s">
        <v>165</v>
      </c>
      <c r="E52" s="50"/>
      <c r="F52" s="50"/>
      <c r="G52" s="51"/>
      <c r="H52" s="51"/>
      <c r="I52" s="51"/>
      <c r="J52" s="50">
        <v>1</v>
      </c>
      <c r="K52" s="50">
        <v>1</v>
      </c>
      <c r="L52" s="51"/>
      <c r="M52" s="51"/>
      <c r="N52" s="51"/>
      <c r="O52" s="51"/>
      <c r="P52" s="51"/>
      <c r="Q52" s="51"/>
      <c r="R52" s="51"/>
      <c r="S52" s="50">
        <f>SUM(E52:R52)</f>
        <v>2</v>
      </c>
      <c r="T52" s="52" t="s">
        <v>166</v>
      </c>
    </row>
    <row r="53" spans="1:20" x14ac:dyDescent="0.25">
      <c r="A53" s="49">
        <v>62</v>
      </c>
      <c r="B53" s="49" t="s">
        <v>60</v>
      </c>
      <c r="C53" s="49" t="s">
        <v>247</v>
      </c>
      <c r="D53" s="49" t="s">
        <v>248</v>
      </c>
      <c r="E53" s="50"/>
      <c r="F53" s="50"/>
      <c r="G53" s="51"/>
      <c r="H53" s="51"/>
      <c r="I53" s="51"/>
      <c r="J53" s="50"/>
      <c r="K53" s="50"/>
      <c r="L53" s="51"/>
      <c r="M53" s="50">
        <v>2</v>
      </c>
      <c r="N53" s="51"/>
      <c r="O53" s="51"/>
      <c r="P53" s="51"/>
      <c r="Q53" s="51"/>
      <c r="R53" s="51"/>
      <c r="S53" s="50">
        <f>SUM(E53:R53)</f>
        <v>2</v>
      </c>
      <c r="T53" s="52" t="s">
        <v>166</v>
      </c>
    </row>
    <row r="54" spans="1:20" x14ac:dyDescent="0.25">
      <c r="A54" s="49">
        <v>61</v>
      </c>
      <c r="B54" s="49" t="s">
        <v>2</v>
      </c>
      <c r="C54" s="49" t="s">
        <v>237</v>
      </c>
      <c r="D54" s="3" t="s">
        <v>263</v>
      </c>
      <c r="E54" s="50"/>
      <c r="F54" s="50"/>
      <c r="G54" s="51"/>
      <c r="H54" s="51"/>
      <c r="I54" s="51"/>
      <c r="J54" s="50"/>
      <c r="K54" s="50"/>
      <c r="L54" s="50">
        <v>1</v>
      </c>
      <c r="M54" s="50">
        <v>1</v>
      </c>
      <c r="N54" s="51"/>
      <c r="O54" s="51"/>
      <c r="P54" s="51"/>
      <c r="Q54" s="51"/>
      <c r="R54" s="51"/>
      <c r="S54" s="50">
        <f>SUM(E54:R54)</f>
        <v>2</v>
      </c>
      <c r="T54" s="52" t="s">
        <v>166</v>
      </c>
    </row>
    <row r="55" spans="1:20" x14ac:dyDescent="0.25">
      <c r="A55" s="49">
        <v>58</v>
      </c>
      <c r="B55" s="49" t="s">
        <v>150</v>
      </c>
      <c r="C55" s="49" t="s">
        <v>151</v>
      </c>
      <c r="D55" s="49" t="s">
        <v>152</v>
      </c>
      <c r="E55" s="50"/>
      <c r="F55" s="50">
        <v>1</v>
      </c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0">
        <f t="shared" si="8"/>
        <v>1</v>
      </c>
      <c r="T55" s="52" t="s">
        <v>212</v>
      </c>
    </row>
    <row r="56" spans="1:20" ht="15.75" thickBot="1" x14ac:dyDescent="0.3">
      <c r="A56" s="49">
        <v>46</v>
      </c>
      <c r="B56" s="49" t="s">
        <v>223</v>
      </c>
      <c r="C56" s="49" t="s">
        <v>200</v>
      </c>
      <c r="D56" s="49" t="s">
        <v>149</v>
      </c>
      <c r="E56" s="50"/>
      <c r="F56" s="50"/>
      <c r="G56" s="51"/>
      <c r="H56" s="51"/>
      <c r="I56" s="50">
        <v>1</v>
      </c>
      <c r="J56" s="51"/>
      <c r="K56" s="51"/>
      <c r="L56" s="51"/>
      <c r="M56" s="51"/>
      <c r="N56" s="51"/>
      <c r="O56" s="51"/>
      <c r="P56" s="51"/>
      <c r="Q56" s="51"/>
      <c r="R56" s="51"/>
      <c r="S56" s="50">
        <f t="shared" si="8"/>
        <v>1</v>
      </c>
      <c r="T56" s="52" t="s">
        <v>212</v>
      </c>
    </row>
    <row r="57" spans="1:20" ht="16.5" thickTop="1" thickBot="1" x14ac:dyDescent="0.3">
      <c r="E57" s="24">
        <f t="shared" ref="E57:R57" si="9">SUM(E45:E56)</f>
        <v>8</v>
      </c>
      <c r="F57" s="24">
        <f t="shared" si="9"/>
        <v>8</v>
      </c>
      <c r="G57" s="24">
        <f t="shared" si="9"/>
        <v>8</v>
      </c>
      <c r="H57" s="24">
        <f t="shared" si="9"/>
        <v>8</v>
      </c>
      <c r="I57" s="24">
        <f t="shared" si="9"/>
        <v>8</v>
      </c>
      <c r="J57" s="24">
        <f t="shared" si="9"/>
        <v>8</v>
      </c>
      <c r="K57" s="24">
        <f t="shared" si="9"/>
        <v>8</v>
      </c>
      <c r="L57" s="24">
        <f t="shared" si="9"/>
        <v>7</v>
      </c>
      <c r="M57" s="24">
        <f t="shared" si="9"/>
        <v>8</v>
      </c>
      <c r="N57" s="24">
        <f t="shared" si="9"/>
        <v>8</v>
      </c>
      <c r="O57" s="24">
        <f t="shared" si="9"/>
        <v>0</v>
      </c>
      <c r="P57" s="24"/>
      <c r="Q57" s="24"/>
      <c r="R57" s="24">
        <f t="shared" si="9"/>
        <v>0</v>
      </c>
      <c r="S57" s="24">
        <f>SUM(S45:S56)</f>
        <v>79</v>
      </c>
      <c r="T57" s="21">
        <f>SUM(E61:E64)</f>
        <v>6</v>
      </c>
    </row>
    <row r="58" spans="1:20" ht="7.5" customHeight="1" thickTop="1" x14ac:dyDescent="0.25">
      <c r="A58" s="53"/>
      <c r="B58" s="53"/>
      <c r="C58" s="53"/>
    </row>
    <row r="59" spans="1:20" x14ac:dyDescent="0.25">
      <c r="A59" s="1" t="s">
        <v>38</v>
      </c>
    </row>
    <row r="60" spans="1:20" ht="30" x14ac:dyDescent="0.25">
      <c r="A60" s="19" t="s">
        <v>19</v>
      </c>
      <c r="B60" s="99" t="s">
        <v>20</v>
      </c>
      <c r="C60" s="99"/>
      <c r="D60" s="20" t="s">
        <v>18</v>
      </c>
      <c r="E60" s="17">
        <v>41374</v>
      </c>
      <c r="F60" s="35">
        <v>41381</v>
      </c>
      <c r="G60" s="35">
        <f t="shared" ref="G60:N60" si="10">+F60+7</f>
        <v>41388</v>
      </c>
      <c r="H60" s="35">
        <f t="shared" si="10"/>
        <v>41395</v>
      </c>
      <c r="I60" s="35">
        <f t="shared" si="10"/>
        <v>41402</v>
      </c>
      <c r="J60" s="35">
        <f t="shared" si="10"/>
        <v>41409</v>
      </c>
      <c r="K60" s="35">
        <f t="shared" si="10"/>
        <v>41416</v>
      </c>
      <c r="L60" s="35">
        <f t="shared" si="10"/>
        <v>41423</v>
      </c>
      <c r="M60" s="35">
        <f t="shared" si="10"/>
        <v>41430</v>
      </c>
      <c r="N60" s="35">
        <f t="shared" si="10"/>
        <v>41437</v>
      </c>
      <c r="O60" s="20"/>
      <c r="P60" s="94"/>
      <c r="Q60" s="81"/>
      <c r="R60" s="20"/>
      <c r="S60" s="18" t="s">
        <v>13</v>
      </c>
      <c r="T60" s="9" t="s">
        <v>17</v>
      </c>
    </row>
    <row r="61" spans="1:20" x14ac:dyDescent="0.25">
      <c r="A61" s="3">
        <v>40</v>
      </c>
      <c r="B61" s="3" t="s">
        <v>39</v>
      </c>
      <c r="C61" s="3" t="s">
        <v>40</v>
      </c>
      <c r="D61" s="3" t="s">
        <v>41</v>
      </c>
      <c r="E61" s="23">
        <v>3</v>
      </c>
      <c r="F61" s="23">
        <v>3</v>
      </c>
      <c r="G61" s="23">
        <v>3</v>
      </c>
      <c r="H61" s="23">
        <v>2</v>
      </c>
      <c r="I61" s="23">
        <v>2</v>
      </c>
      <c r="J61" s="23">
        <v>2</v>
      </c>
      <c r="K61" s="23">
        <v>2</v>
      </c>
      <c r="L61" s="23">
        <v>1.5</v>
      </c>
      <c r="M61" s="23">
        <v>1</v>
      </c>
      <c r="N61" s="23">
        <v>3</v>
      </c>
      <c r="O61" s="44"/>
      <c r="P61" s="44"/>
      <c r="Q61" s="44"/>
      <c r="R61" s="44"/>
      <c r="S61" s="23">
        <f>SUM(E61:R61)</f>
        <v>22.5</v>
      </c>
      <c r="T61" s="10">
        <v>1</v>
      </c>
    </row>
    <row r="62" spans="1:20" x14ac:dyDescent="0.25">
      <c r="A62" s="3">
        <v>52</v>
      </c>
      <c r="B62" s="3" t="s">
        <v>42</v>
      </c>
      <c r="C62" s="3" t="s">
        <v>3</v>
      </c>
      <c r="D62" s="3" t="s">
        <v>263</v>
      </c>
      <c r="E62" s="23">
        <v>2</v>
      </c>
      <c r="F62" s="23">
        <v>1</v>
      </c>
      <c r="G62" s="23">
        <v>2</v>
      </c>
      <c r="H62" s="23">
        <v>3</v>
      </c>
      <c r="I62" s="23">
        <v>3</v>
      </c>
      <c r="J62" s="23">
        <v>3</v>
      </c>
      <c r="K62" s="23">
        <v>3</v>
      </c>
      <c r="L62" s="44"/>
      <c r="M62" s="23">
        <v>1.5</v>
      </c>
      <c r="N62" s="23">
        <v>2</v>
      </c>
      <c r="O62" s="44"/>
      <c r="P62" s="44"/>
      <c r="Q62" s="44"/>
      <c r="R62" s="44"/>
      <c r="S62" s="23">
        <f>SUM(E62:R62)</f>
        <v>20.5</v>
      </c>
      <c r="T62" s="10">
        <v>2</v>
      </c>
    </row>
    <row r="63" spans="1:20" x14ac:dyDescent="0.25">
      <c r="A63" s="3">
        <v>54</v>
      </c>
      <c r="B63" s="3" t="s">
        <v>43</v>
      </c>
      <c r="C63" s="3" t="s">
        <v>44</v>
      </c>
      <c r="D63" s="3" t="s">
        <v>45</v>
      </c>
      <c r="E63" s="23">
        <v>1</v>
      </c>
      <c r="F63" s="23">
        <v>2</v>
      </c>
      <c r="G63" s="23">
        <v>1</v>
      </c>
      <c r="H63" s="23">
        <v>1</v>
      </c>
      <c r="I63" s="23">
        <v>1</v>
      </c>
      <c r="J63" s="23">
        <v>1</v>
      </c>
      <c r="K63" s="23">
        <v>1</v>
      </c>
      <c r="L63" s="23">
        <v>1</v>
      </c>
      <c r="M63" s="3">
        <v>0.5</v>
      </c>
      <c r="N63" s="23">
        <v>1</v>
      </c>
      <c r="O63" s="44"/>
      <c r="P63" s="44"/>
      <c r="Q63" s="44"/>
      <c r="R63" s="44"/>
      <c r="S63" s="23">
        <f>SUM(E63:R63)</f>
        <v>10.5</v>
      </c>
      <c r="T63" s="10">
        <v>3</v>
      </c>
    </row>
    <row r="64" spans="1:20" ht="15.75" thickBot="1" x14ac:dyDescent="0.3"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</row>
    <row r="65" spans="1:31" ht="16.5" thickTop="1" thickBot="1" x14ac:dyDescent="0.3">
      <c r="E65" s="24">
        <f>SUM(E61:E64)</f>
        <v>6</v>
      </c>
      <c r="F65" s="24">
        <f t="shared" ref="F65:R65" si="11">SUM(F61:F64)</f>
        <v>6</v>
      </c>
      <c r="G65" s="24">
        <f t="shared" si="11"/>
        <v>6</v>
      </c>
      <c r="H65" s="24">
        <f t="shared" si="11"/>
        <v>6</v>
      </c>
      <c r="I65" s="24">
        <f t="shared" si="11"/>
        <v>6</v>
      </c>
      <c r="J65" s="24">
        <f t="shared" si="11"/>
        <v>6</v>
      </c>
      <c r="K65" s="24">
        <f t="shared" si="11"/>
        <v>6</v>
      </c>
      <c r="L65" s="24">
        <f t="shared" si="11"/>
        <v>2.5</v>
      </c>
      <c r="M65" s="24">
        <f t="shared" si="11"/>
        <v>3</v>
      </c>
      <c r="N65" s="24">
        <f t="shared" si="11"/>
        <v>6</v>
      </c>
      <c r="O65" s="24">
        <f t="shared" si="11"/>
        <v>0</v>
      </c>
      <c r="P65" s="24"/>
      <c r="Q65" s="24"/>
      <c r="R65" s="24">
        <f t="shared" si="11"/>
        <v>0</v>
      </c>
      <c r="S65" s="24">
        <f t="shared" ref="S65" si="12">SUM(S61:S64)</f>
        <v>53.5</v>
      </c>
      <c r="T65" s="21">
        <f>SUM(E67:E70)</f>
        <v>0</v>
      </c>
    </row>
    <row r="66" spans="1:31" ht="6.75" customHeight="1" thickTop="1" x14ac:dyDescent="0.25"/>
    <row r="67" spans="1:31" ht="15.75" x14ac:dyDescent="0.25">
      <c r="A67" s="100" t="s">
        <v>21</v>
      </c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</row>
    <row r="68" spans="1:31" ht="15.75" x14ac:dyDescent="0.25">
      <c r="A68" s="100" t="s">
        <v>261</v>
      </c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</row>
    <row r="69" spans="1:31" ht="15.75" customHeight="1" x14ac:dyDescent="0.25">
      <c r="B69" s="11"/>
      <c r="C69" s="11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</row>
    <row r="70" spans="1:31" ht="15.75" x14ac:dyDescent="0.25">
      <c r="A70" s="13" t="s">
        <v>22</v>
      </c>
      <c r="B70" s="14"/>
      <c r="C70" s="14"/>
      <c r="D70" s="14"/>
      <c r="E70" s="14"/>
      <c r="F70" s="14"/>
      <c r="G70" s="14"/>
      <c r="H70" s="14"/>
      <c r="I70" s="14"/>
      <c r="S70" s="15" t="s">
        <v>23</v>
      </c>
    </row>
    <row r="72" spans="1:31" ht="20.25" x14ac:dyDescent="0.3">
      <c r="A72" s="101" t="s">
        <v>16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</row>
    <row r="73" spans="1:31" x14ac:dyDescent="0.25">
      <c r="A73" s="98" t="s">
        <v>15</v>
      </c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</row>
    <row r="79" spans="1:31" ht="30" x14ac:dyDescent="0.25">
      <c r="A79" s="19" t="s">
        <v>19</v>
      </c>
      <c r="B79" s="99" t="s">
        <v>20</v>
      </c>
      <c r="C79" s="99"/>
      <c r="D79" s="20" t="s">
        <v>18</v>
      </c>
      <c r="E79" s="17">
        <v>41374</v>
      </c>
      <c r="F79" s="35">
        <v>41381</v>
      </c>
      <c r="G79" s="35">
        <f t="shared" ref="G79:N79" si="13">+F79+7</f>
        <v>41388</v>
      </c>
      <c r="H79" s="35">
        <f t="shared" si="13"/>
        <v>41395</v>
      </c>
      <c r="I79" s="35">
        <f t="shared" si="13"/>
        <v>41402</v>
      </c>
      <c r="J79" s="35">
        <f t="shared" si="13"/>
        <v>41409</v>
      </c>
      <c r="K79" s="35">
        <f t="shared" si="13"/>
        <v>41416</v>
      </c>
      <c r="L79" s="35">
        <f t="shared" si="13"/>
        <v>41423</v>
      </c>
      <c r="M79" s="35">
        <f t="shared" si="13"/>
        <v>41430</v>
      </c>
      <c r="N79" s="35">
        <f t="shared" si="13"/>
        <v>41437</v>
      </c>
      <c r="O79" s="20"/>
      <c r="P79" s="94"/>
      <c r="Q79" s="81"/>
      <c r="R79" s="20"/>
      <c r="S79" s="18" t="s">
        <v>13</v>
      </c>
      <c r="T79" s="9" t="s">
        <v>17</v>
      </c>
    </row>
    <row r="80" spans="1:31" x14ac:dyDescent="0.25">
      <c r="A80" s="1" t="s">
        <v>46</v>
      </c>
      <c r="B80" s="1"/>
    </row>
    <row r="81" spans="1:20" x14ac:dyDescent="0.25">
      <c r="A81" s="3">
        <v>77</v>
      </c>
      <c r="B81" s="3" t="s">
        <v>50</v>
      </c>
      <c r="C81" s="3" t="s">
        <v>51</v>
      </c>
      <c r="D81" s="3" t="s">
        <v>149</v>
      </c>
      <c r="E81" s="23">
        <v>2</v>
      </c>
      <c r="F81" s="23">
        <v>3</v>
      </c>
      <c r="G81" s="23">
        <v>3</v>
      </c>
      <c r="H81" s="23">
        <v>3</v>
      </c>
      <c r="I81" s="23">
        <v>3</v>
      </c>
      <c r="J81" s="23">
        <v>3</v>
      </c>
      <c r="K81" s="23">
        <v>3</v>
      </c>
      <c r="L81" s="23">
        <v>3</v>
      </c>
      <c r="M81" s="23">
        <v>3</v>
      </c>
      <c r="N81" s="23">
        <v>3</v>
      </c>
      <c r="O81" s="44"/>
      <c r="P81" s="44"/>
      <c r="Q81" s="44"/>
      <c r="R81" s="44"/>
      <c r="S81" s="23">
        <f t="shared" ref="S81:S89" si="14">SUM(E81:R81)</f>
        <v>29</v>
      </c>
      <c r="T81" s="3">
        <v>1</v>
      </c>
    </row>
    <row r="82" spans="1:20" x14ac:dyDescent="0.25">
      <c r="A82" s="3">
        <v>72</v>
      </c>
      <c r="B82" s="49" t="s">
        <v>156</v>
      </c>
      <c r="C82" s="49" t="s">
        <v>157</v>
      </c>
      <c r="D82" s="49" t="s">
        <v>41</v>
      </c>
      <c r="E82" s="50"/>
      <c r="F82" s="50">
        <v>1</v>
      </c>
      <c r="G82" s="50">
        <v>1</v>
      </c>
      <c r="H82" s="51"/>
      <c r="I82" s="23">
        <v>2</v>
      </c>
      <c r="J82" s="51"/>
      <c r="K82" s="50">
        <v>1</v>
      </c>
      <c r="L82" s="51"/>
      <c r="M82" s="50">
        <v>1</v>
      </c>
      <c r="N82" s="23">
        <v>2</v>
      </c>
      <c r="O82" s="51"/>
      <c r="P82" s="51"/>
      <c r="Q82" s="51"/>
      <c r="R82" s="51"/>
      <c r="S82" s="50">
        <f>SUM(E82:R82)</f>
        <v>8</v>
      </c>
      <c r="T82" s="10">
        <v>2</v>
      </c>
    </row>
    <row r="83" spans="1:20" x14ac:dyDescent="0.25">
      <c r="A83" s="3">
        <v>73</v>
      </c>
      <c r="B83" s="3" t="s">
        <v>93</v>
      </c>
      <c r="C83" s="3" t="s">
        <v>155</v>
      </c>
      <c r="D83" s="3" t="s">
        <v>263</v>
      </c>
      <c r="E83" s="23"/>
      <c r="F83" s="23">
        <v>2</v>
      </c>
      <c r="G83" s="23">
        <v>1</v>
      </c>
      <c r="H83" s="23">
        <v>2</v>
      </c>
      <c r="I83" s="44"/>
      <c r="J83" s="50">
        <v>1</v>
      </c>
      <c r="K83" s="50">
        <v>1</v>
      </c>
      <c r="L83" s="44"/>
      <c r="M83" s="44"/>
      <c r="N83" s="44"/>
      <c r="O83" s="44"/>
      <c r="P83" s="44"/>
      <c r="Q83" s="44"/>
      <c r="R83" s="44"/>
      <c r="S83" s="23">
        <f t="shared" si="14"/>
        <v>7</v>
      </c>
      <c r="T83" s="10" t="s">
        <v>14</v>
      </c>
    </row>
    <row r="84" spans="1:20" x14ac:dyDescent="0.25">
      <c r="A84" s="3">
        <v>82</v>
      </c>
      <c r="B84" s="49" t="s">
        <v>60</v>
      </c>
      <c r="C84" s="49" t="s">
        <v>195</v>
      </c>
      <c r="D84" s="3" t="s">
        <v>263</v>
      </c>
      <c r="E84" s="51"/>
      <c r="F84" s="50"/>
      <c r="G84" s="53"/>
      <c r="H84" s="50">
        <v>1</v>
      </c>
      <c r="I84" s="51"/>
      <c r="J84" s="23">
        <v>2</v>
      </c>
      <c r="K84" s="23">
        <v>2</v>
      </c>
      <c r="L84" s="51"/>
      <c r="M84" s="23">
        <v>2</v>
      </c>
      <c r="N84" s="51"/>
      <c r="O84" s="51"/>
      <c r="P84" s="51"/>
      <c r="Q84" s="51"/>
      <c r="R84" s="51"/>
      <c r="S84" s="50">
        <f>SUM(E84:R84)</f>
        <v>7</v>
      </c>
      <c r="T84" s="10" t="s">
        <v>14</v>
      </c>
    </row>
    <row r="85" spans="1:20" x14ac:dyDescent="0.25">
      <c r="A85" s="3">
        <v>71</v>
      </c>
      <c r="B85" s="3" t="s">
        <v>57</v>
      </c>
      <c r="C85" s="3" t="s">
        <v>180</v>
      </c>
      <c r="D85" s="3" t="s">
        <v>149</v>
      </c>
      <c r="E85" s="23">
        <v>1</v>
      </c>
      <c r="F85" s="23">
        <v>1</v>
      </c>
      <c r="G85" s="23">
        <v>1</v>
      </c>
      <c r="H85" s="50">
        <v>1</v>
      </c>
      <c r="I85" s="44"/>
      <c r="J85" s="44"/>
      <c r="K85" s="44"/>
      <c r="L85" s="50">
        <v>1</v>
      </c>
      <c r="M85" s="44"/>
      <c r="N85" s="50">
        <v>1</v>
      </c>
      <c r="O85" s="44"/>
      <c r="P85" s="44"/>
      <c r="Q85" s="44"/>
      <c r="R85" s="44"/>
      <c r="S85" s="23">
        <f t="shared" si="14"/>
        <v>6</v>
      </c>
      <c r="T85" s="10">
        <v>5</v>
      </c>
    </row>
    <row r="86" spans="1:20" x14ac:dyDescent="0.25">
      <c r="A86" s="3">
        <v>75</v>
      </c>
      <c r="B86" s="49" t="s">
        <v>214</v>
      </c>
      <c r="C86" s="49" t="s">
        <v>8</v>
      </c>
      <c r="D86" s="3" t="s">
        <v>145</v>
      </c>
      <c r="E86" s="51"/>
      <c r="F86" s="50"/>
      <c r="G86" s="53"/>
      <c r="H86" s="50"/>
      <c r="I86" s="50"/>
      <c r="J86" s="50">
        <v>1</v>
      </c>
      <c r="K86" s="50">
        <v>1</v>
      </c>
      <c r="L86" s="23">
        <v>2</v>
      </c>
      <c r="M86" s="51"/>
      <c r="N86" s="50">
        <v>1</v>
      </c>
      <c r="O86" s="51"/>
      <c r="P86" s="51"/>
      <c r="Q86" s="51"/>
      <c r="R86" s="51"/>
      <c r="S86" s="50">
        <f>SUM(E86:R86)</f>
        <v>5</v>
      </c>
      <c r="T86" s="10" t="s">
        <v>246</v>
      </c>
    </row>
    <row r="87" spans="1:20" x14ac:dyDescent="0.25">
      <c r="A87" s="3">
        <v>70</v>
      </c>
      <c r="B87" s="3" t="s">
        <v>54</v>
      </c>
      <c r="C87" s="3" t="s">
        <v>55</v>
      </c>
      <c r="D87" s="3" t="s">
        <v>153</v>
      </c>
      <c r="E87" s="23">
        <v>1</v>
      </c>
      <c r="F87" s="44"/>
      <c r="G87" s="23">
        <v>2</v>
      </c>
      <c r="H87" s="44"/>
      <c r="I87" s="44"/>
      <c r="J87" s="44"/>
      <c r="K87" s="44"/>
      <c r="L87" s="44"/>
      <c r="M87" s="50">
        <v>1</v>
      </c>
      <c r="N87" s="50">
        <v>1</v>
      </c>
      <c r="O87" s="44"/>
      <c r="P87" s="44"/>
      <c r="Q87" s="44"/>
      <c r="R87" s="44"/>
      <c r="S87" s="23">
        <f>SUM(E87:R87)</f>
        <v>5</v>
      </c>
      <c r="T87" s="10" t="s">
        <v>246</v>
      </c>
    </row>
    <row r="88" spans="1:20" x14ac:dyDescent="0.25">
      <c r="A88" s="3">
        <v>78</v>
      </c>
      <c r="B88" s="3" t="s">
        <v>47</v>
      </c>
      <c r="C88" s="3" t="s">
        <v>48</v>
      </c>
      <c r="D88" s="3" t="s">
        <v>49</v>
      </c>
      <c r="E88" s="23">
        <v>3</v>
      </c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23">
        <f t="shared" si="14"/>
        <v>3</v>
      </c>
      <c r="T88" s="10" t="s">
        <v>199</v>
      </c>
    </row>
    <row r="89" spans="1:20" x14ac:dyDescent="0.25">
      <c r="A89" s="3">
        <v>76</v>
      </c>
      <c r="B89" s="49" t="s">
        <v>93</v>
      </c>
      <c r="C89" s="49" t="s">
        <v>158</v>
      </c>
      <c r="D89" s="3" t="s">
        <v>263</v>
      </c>
      <c r="E89" s="51"/>
      <c r="F89" s="50">
        <v>1</v>
      </c>
      <c r="G89" s="53"/>
      <c r="H89" s="51"/>
      <c r="I89" s="50">
        <v>1</v>
      </c>
      <c r="J89" s="50">
        <v>1</v>
      </c>
      <c r="K89" s="51"/>
      <c r="L89" s="51"/>
      <c r="M89" s="51"/>
      <c r="N89" s="51"/>
      <c r="O89" s="51"/>
      <c r="P89" s="51"/>
      <c r="Q89" s="51"/>
      <c r="R89" s="51"/>
      <c r="S89" s="50">
        <f t="shared" si="14"/>
        <v>3</v>
      </c>
      <c r="T89" s="10" t="s">
        <v>199</v>
      </c>
    </row>
    <row r="90" spans="1:20" x14ac:dyDescent="0.25">
      <c r="A90" s="3">
        <v>85</v>
      </c>
      <c r="B90" s="49" t="s">
        <v>95</v>
      </c>
      <c r="C90" s="49" t="s">
        <v>196</v>
      </c>
      <c r="D90" s="3" t="s">
        <v>149</v>
      </c>
      <c r="E90" s="51"/>
      <c r="F90" s="50"/>
      <c r="G90" s="53"/>
      <c r="H90" s="50">
        <v>1</v>
      </c>
      <c r="I90" s="50">
        <v>1</v>
      </c>
      <c r="J90" s="51"/>
      <c r="K90" s="51"/>
      <c r="L90" s="51"/>
      <c r="M90" s="50">
        <v>1</v>
      </c>
      <c r="N90" s="51"/>
      <c r="O90" s="51"/>
      <c r="P90" s="51"/>
      <c r="Q90" s="51"/>
      <c r="R90" s="51"/>
      <c r="S90" s="50">
        <f t="shared" ref="S90:S93" si="15">SUM(E90:R90)</f>
        <v>3</v>
      </c>
      <c r="T90" s="10" t="s">
        <v>199</v>
      </c>
    </row>
    <row r="91" spans="1:20" x14ac:dyDescent="0.25">
      <c r="A91" s="3">
        <v>84</v>
      </c>
      <c r="B91" s="49" t="s">
        <v>238</v>
      </c>
      <c r="C91" s="49" t="s">
        <v>215</v>
      </c>
      <c r="D91" s="3" t="s">
        <v>45</v>
      </c>
      <c r="E91" s="51"/>
      <c r="F91" s="50"/>
      <c r="G91" s="53"/>
      <c r="H91" s="50"/>
      <c r="I91" s="50"/>
      <c r="J91" s="50"/>
      <c r="K91" s="50"/>
      <c r="L91" s="50">
        <v>1</v>
      </c>
      <c r="M91" s="51"/>
      <c r="N91" s="51"/>
      <c r="O91" s="51"/>
      <c r="P91" s="51"/>
      <c r="Q91" s="51"/>
      <c r="R91" s="51"/>
      <c r="S91" s="50">
        <f>SUM(E91:R91)</f>
        <v>1</v>
      </c>
      <c r="T91" s="10" t="s">
        <v>212</v>
      </c>
    </row>
    <row r="92" spans="1:20" x14ac:dyDescent="0.25">
      <c r="A92" s="3">
        <v>80</v>
      </c>
      <c r="B92" s="49" t="s">
        <v>189</v>
      </c>
      <c r="C92" s="49" t="s">
        <v>44</v>
      </c>
      <c r="D92" s="3" t="s">
        <v>45</v>
      </c>
      <c r="E92" s="51"/>
      <c r="F92" s="50"/>
      <c r="G92" s="53"/>
      <c r="H92" s="50"/>
      <c r="I92" s="50"/>
      <c r="J92" s="50"/>
      <c r="K92" s="50"/>
      <c r="L92" s="50">
        <v>1</v>
      </c>
      <c r="M92" s="51"/>
      <c r="N92" s="51"/>
      <c r="O92" s="51"/>
      <c r="P92" s="51"/>
      <c r="Q92" s="51"/>
      <c r="R92" s="51"/>
      <c r="S92" s="50">
        <f>SUM(E92:R92)</f>
        <v>1</v>
      </c>
      <c r="T92" s="10" t="s">
        <v>212</v>
      </c>
    </row>
    <row r="93" spans="1:20" x14ac:dyDescent="0.25">
      <c r="A93" s="3">
        <v>83</v>
      </c>
      <c r="B93" s="49" t="s">
        <v>201</v>
      </c>
      <c r="C93" s="49" t="s">
        <v>245</v>
      </c>
      <c r="D93" s="3" t="s">
        <v>202</v>
      </c>
      <c r="E93" s="51"/>
      <c r="F93" s="50"/>
      <c r="G93" s="53"/>
      <c r="H93" s="50"/>
      <c r="I93" s="50">
        <v>1</v>
      </c>
      <c r="J93" s="51"/>
      <c r="K93" s="51"/>
      <c r="L93" s="51"/>
      <c r="M93" s="51"/>
      <c r="N93" s="51"/>
      <c r="O93" s="51"/>
      <c r="P93" s="51"/>
      <c r="Q93" s="51"/>
      <c r="R93" s="51"/>
      <c r="S93" s="50">
        <f t="shared" si="15"/>
        <v>1</v>
      </c>
      <c r="T93" s="10" t="s">
        <v>212</v>
      </c>
    </row>
    <row r="94" spans="1:20" ht="15.75" thickBot="1" x14ac:dyDescent="0.3">
      <c r="A94" s="3">
        <v>79</v>
      </c>
      <c r="B94" s="3" t="s">
        <v>52</v>
      </c>
      <c r="C94" s="3" t="s">
        <v>53</v>
      </c>
      <c r="D94" s="3" t="s">
        <v>154</v>
      </c>
      <c r="E94" s="23">
        <v>1</v>
      </c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23">
        <f t="shared" ref="S94" si="16">SUM(E94:R94)</f>
        <v>1</v>
      </c>
      <c r="T94" s="10" t="s">
        <v>212</v>
      </c>
    </row>
    <row r="95" spans="1:20" ht="16.5" thickTop="1" thickBot="1" x14ac:dyDescent="0.3">
      <c r="E95" s="24">
        <f t="shared" ref="E95:N95" si="17">SUM(E81:E94)</f>
        <v>8</v>
      </c>
      <c r="F95" s="24">
        <f t="shared" si="17"/>
        <v>8</v>
      </c>
      <c r="G95" s="24">
        <f t="shared" si="17"/>
        <v>8</v>
      </c>
      <c r="H95" s="24">
        <f t="shared" si="17"/>
        <v>8</v>
      </c>
      <c r="I95" s="24">
        <f t="shared" si="17"/>
        <v>8</v>
      </c>
      <c r="J95" s="24">
        <f t="shared" si="17"/>
        <v>8</v>
      </c>
      <c r="K95" s="24">
        <f t="shared" si="17"/>
        <v>8</v>
      </c>
      <c r="L95" s="24">
        <f t="shared" si="17"/>
        <v>8</v>
      </c>
      <c r="M95" s="24">
        <f t="shared" si="17"/>
        <v>8</v>
      </c>
      <c r="N95" s="24">
        <f t="shared" si="17"/>
        <v>8</v>
      </c>
      <c r="O95" s="24">
        <f>SUM(O81:O94)</f>
        <v>0</v>
      </c>
      <c r="P95" s="24"/>
      <c r="Q95" s="24"/>
      <c r="R95" s="24">
        <f>SUM(R81:R94)</f>
        <v>0</v>
      </c>
      <c r="S95" s="24">
        <f>SUM(S81:S94)</f>
        <v>80</v>
      </c>
      <c r="T95" s="21">
        <f>SUM(E97:E99)</f>
        <v>0</v>
      </c>
    </row>
    <row r="96" spans="1:20" ht="30.75" thickTop="1" x14ac:dyDescent="0.25">
      <c r="A96" s="19" t="s">
        <v>19</v>
      </c>
      <c r="B96" s="99" t="s">
        <v>20</v>
      </c>
      <c r="C96" s="99"/>
      <c r="D96" s="20" t="s">
        <v>18</v>
      </c>
      <c r="E96" s="17">
        <v>41374</v>
      </c>
      <c r="F96" s="35">
        <v>41381</v>
      </c>
      <c r="G96" s="35">
        <f t="shared" ref="G96:N96" si="18">+F96+7</f>
        <v>41388</v>
      </c>
      <c r="H96" s="35">
        <f t="shared" si="18"/>
        <v>41395</v>
      </c>
      <c r="I96" s="35">
        <f t="shared" si="18"/>
        <v>41402</v>
      </c>
      <c r="J96" s="35">
        <f t="shared" si="18"/>
        <v>41409</v>
      </c>
      <c r="K96" s="35">
        <f t="shared" si="18"/>
        <v>41416</v>
      </c>
      <c r="L96" s="35">
        <f t="shared" si="18"/>
        <v>41423</v>
      </c>
      <c r="M96" s="35">
        <f t="shared" si="18"/>
        <v>41430</v>
      </c>
      <c r="N96" s="35">
        <f t="shared" si="18"/>
        <v>41437</v>
      </c>
      <c r="O96" s="20"/>
      <c r="P96" s="94"/>
      <c r="Q96" s="81"/>
      <c r="R96" s="20"/>
      <c r="S96" s="18" t="s">
        <v>13</v>
      </c>
      <c r="T96" s="9" t="s">
        <v>17</v>
      </c>
    </row>
    <row r="97" spans="1:31" x14ac:dyDescent="0.25">
      <c r="A97" s="1" t="s">
        <v>58</v>
      </c>
      <c r="S97" s="3">
        <f>SUM(E97:R97)</f>
        <v>0</v>
      </c>
    </row>
    <row r="98" spans="1:31" ht="15.75" thickBot="1" x14ac:dyDescent="0.3">
      <c r="A98" s="79">
        <v>86</v>
      </c>
      <c r="B98" s="79" t="s">
        <v>249</v>
      </c>
      <c r="C98" s="79" t="s">
        <v>250</v>
      </c>
      <c r="D98" s="79" t="s">
        <v>144</v>
      </c>
      <c r="E98" s="21"/>
      <c r="F98" s="21"/>
      <c r="G98" s="21"/>
      <c r="H98" s="21"/>
      <c r="I98" s="21"/>
      <c r="J98" s="21"/>
      <c r="K98" s="21"/>
      <c r="L98" s="21"/>
      <c r="M98" s="3">
        <v>1.5</v>
      </c>
      <c r="N98" s="21"/>
      <c r="S98" s="50">
        <f t="shared" ref="S98" si="19">SUM(E98:R98)</f>
        <v>1.5</v>
      </c>
    </row>
    <row r="99" spans="1:31" ht="16.5" thickTop="1" thickBot="1" x14ac:dyDescent="0.3">
      <c r="E99" s="22">
        <f>SUM(E98)</f>
        <v>0</v>
      </c>
      <c r="F99" s="22">
        <f t="shared" ref="F99:S99" si="20">SUM(F98)</f>
        <v>0</v>
      </c>
      <c r="G99" s="22">
        <f t="shared" si="20"/>
        <v>0</v>
      </c>
      <c r="H99" s="22"/>
      <c r="I99" s="22">
        <f t="shared" si="20"/>
        <v>0</v>
      </c>
      <c r="J99" s="22">
        <f t="shared" si="20"/>
        <v>0</v>
      </c>
      <c r="K99" s="22">
        <f t="shared" si="20"/>
        <v>0</v>
      </c>
      <c r="L99" s="22">
        <f t="shared" si="20"/>
        <v>0</v>
      </c>
      <c r="M99" s="4">
        <f t="shared" si="20"/>
        <v>1.5</v>
      </c>
      <c r="N99" s="4">
        <f t="shared" si="20"/>
        <v>0</v>
      </c>
      <c r="O99" s="4">
        <f t="shared" si="20"/>
        <v>0</v>
      </c>
      <c r="P99" s="4"/>
      <c r="Q99" s="4"/>
      <c r="R99" s="4">
        <f t="shared" si="20"/>
        <v>0</v>
      </c>
      <c r="S99" s="4">
        <f t="shared" si="20"/>
        <v>1.5</v>
      </c>
      <c r="T99" s="60">
        <f>SUM(E114:E118)</f>
        <v>2.5</v>
      </c>
    </row>
    <row r="100" spans="1:31" ht="15.75" thickTop="1" x14ac:dyDescent="0.25"/>
    <row r="101" spans="1:31" ht="15.75" x14ac:dyDescent="0.25">
      <c r="A101" s="100" t="s">
        <v>21</v>
      </c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</row>
    <row r="102" spans="1:31" ht="15.75" x14ac:dyDescent="0.25">
      <c r="A102" s="100" t="s">
        <v>262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</row>
    <row r="103" spans="1:31" ht="15.75" customHeight="1" x14ac:dyDescent="0.25">
      <c r="B103" s="11"/>
      <c r="C103" s="11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</row>
    <row r="104" spans="1:31" ht="15.75" x14ac:dyDescent="0.25">
      <c r="A104" s="13" t="s">
        <v>22</v>
      </c>
      <c r="B104" s="14"/>
      <c r="C104" s="14"/>
      <c r="D104" s="14"/>
      <c r="E104" s="14"/>
      <c r="F104" s="14"/>
      <c r="G104" s="14"/>
      <c r="H104" s="14"/>
      <c r="I104" s="14"/>
      <c r="S104" s="15" t="s">
        <v>23</v>
      </c>
    </row>
    <row r="105" spans="1:31" ht="15.75" x14ac:dyDescent="0.25">
      <c r="A105" s="13"/>
      <c r="B105" s="14"/>
      <c r="C105" s="14"/>
      <c r="D105" s="14"/>
      <c r="E105" s="14"/>
      <c r="F105" s="14"/>
      <c r="G105" s="14"/>
      <c r="H105" s="14"/>
      <c r="I105" s="14"/>
      <c r="S105" s="15"/>
    </row>
    <row r="106" spans="1:31" ht="20.25" x14ac:dyDescent="0.3">
      <c r="A106" s="101" t="s">
        <v>16</v>
      </c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</row>
    <row r="107" spans="1:31" x14ac:dyDescent="0.25">
      <c r="A107" s="98" t="s">
        <v>15</v>
      </c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</row>
    <row r="108" spans="1:31" x14ac:dyDescent="0.25">
      <c r="A108" s="8"/>
      <c r="B108" s="8"/>
      <c r="C108" s="8"/>
      <c r="D108" s="8"/>
      <c r="E108" s="8"/>
      <c r="F108" s="8"/>
      <c r="G108" s="41"/>
      <c r="H108" s="41"/>
      <c r="I108" s="8"/>
      <c r="J108" s="8"/>
      <c r="K108" s="8"/>
      <c r="L108" s="8"/>
      <c r="M108" s="70"/>
      <c r="N108" s="70"/>
      <c r="O108" s="8"/>
      <c r="P108" s="93"/>
      <c r="Q108" s="80"/>
      <c r="R108" s="8"/>
      <c r="S108" s="8"/>
      <c r="T108" s="8"/>
    </row>
    <row r="109" spans="1:31" x14ac:dyDescent="0.25">
      <c r="A109" s="8"/>
      <c r="B109" s="8"/>
      <c r="C109" s="8"/>
      <c r="D109" s="8"/>
      <c r="E109" s="8"/>
      <c r="F109" s="8"/>
      <c r="G109" s="41"/>
      <c r="H109" s="41"/>
      <c r="I109" s="8"/>
      <c r="J109" s="8"/>
      <c r="K109" s="8"/>
      <c r="L109" s="8"/>
      <c r="M109" s="70"/>
      <c r="N109" s="70"/>
      <c r="O109" s="8"/>
      <c r="P109" s="93"/>
      <c r="Q109" s="80"/>
      <c r="R109" s="8"/>
      <c r="S109" s="8"/>
      <c r="T109" s="8"/>
    </row>
    <row r="110" spans="1:31" x14ac:dyDescent="0.25">
      <c r="A110" s="8"/>
      <c r="B110" s="8"/>
      <c r="C110" s="8"/>
      <c r="D110" s="8"/>
      <c r="E110" s="8"/>
      <c r="F110" s="8"/>
      <c r="G110" s="41"/>
      <c r="H110" s="41"/>
      <c r="I110" s="8"/>
      <c r="J110" s="8"/>
      <c r="K110" s="8"/>
      <c r="L110" s="8"/>
      <c r="M110" s="70"/>
      <c r="N110" s="70"/>
      <c r="O110" s="8"/>
      <c r="P110" s="93"/>
      <c r="Q110" s="80"/>
      <c r="R110" s="8"/>
      <c r="S110" s="8"/>
      <c r="T110" s="8"/>
    </row>
    <row r="111" spans="1:31" x14ac:dyDescent="0.25">
      <c r="A111" s="8"/>
      <c r="B111" s="8"/>
      <c r="C111" s="8"/>
      <c r="D111" s="8"/>
      <c r="E111" s="8"/>
      <c r="F111" s="8"/>
      <c r="G111" s="41"/>
      <c r="H111" s="41"/>
      <c r="I111" s="8"/>
      <c r="J111" s="8"/>
      <c r="K111" s="8"/>
      <c r="L111" s="8"/>
      <c r="M111" s="70"/>
      <c r="N111" s="70"/>
      <c r="O111" s="8"/>
      <c r="P111" s="93"/>
      <c r="Q111" s="80"/>
      <c r="R111" s="8"/>
      <c r="S111" s="8"/>
      <c r="T111" s="8"/>
    </row>
    <row r="112" spans="1:31" x14ac:dyDescent="0.25">
      <c r="A112" s="8"/>
      <c r="B112" s="8"/>
      <c r="C112" s="8"/>
      <c r="D112" s="8"/>
      <c r="E112" s="8"/>
      <c r="F112" s="8"/>
      <c r="G112" s="41"/>
      <c r="H112" s="41"/>
      <c r="I112" s="8"/>
      <c r="J112" s="8"/>
      <c r="K112" s="8"/>
      <c r="L112" s="8"/>
      <c r="M112" s="70"/>
      <c r="N112" s="70"/>
      <c r="O112" s="8"/>
      <c r="P112" s="93"/>
      <c r="Q112" s="80"/>
      <c r="R112" s="8"/>
      <c r="S112" s="8"/>
      <c r="T112" s="8"/>
    </row>
    <row r="113" spans="1:20" ht="30" x14ac:dyDescent="0.25">
      <c r="A113" s="19" t="s">
        <v>19</v>
      </c>
      <c r="B113" s="99" t="s">
        <v>20</v>
      </c>
      <c r="C113" s="99"/>
      <c r="D113" s="20" t="s">
        <v>18</v>
      </c>
      <c r="E113" s="17">
        <v>41374</v>
      </c>
      <c r="F113" s="35">
        <v>41381</v>
      </c>
      <c r="G113" s="35">
        <f t="shared" ref="G113:N113" si="21">+F113+7</f>
        <v>41388</v>
      </c>
      <c r="H113" s="35">
        <f t="shared" si="21"/>
        <v>41395</v>
      </c>
      <c r="I113" s="35">
        <f t="shared" si="21"/>
        <v>41402</v>
      </c>
      <c r="J113" s="35">
        <f t="shared" si="21"/>
        <v>41409</v>
      </c>
      <c r="K113" s="35">
        <f t="shared" si="21"/>
        <v>41416</v>
      </c>
      <c r="L113" s="35">
        <f t="shared" si="21"/>
        <v>41423</v>
      </c>
      <c r="M113" s="35">
        <f t="shared" si="21"/>
        <v>41430</v>
      </c>
      <c r="N113" s="35">
        <f t="shared" si="21"/>
        <v>41437</v>
      </c>
      <c r="O113" s="20"/>
      <c r="P113" s="94"/>
      <c r="Q113" s="81"/>
      <c r="R113" s="20"/>
      <c r="S113" s="18" t="s">
        <v>13</v>
      </c>
      <c r="T113" s="9" t="s">
        <v>17</v>
      </c>
    </row>
    <row r="114" spans="1:20" x14ac:dyDescent="0.25">
      <c r="A114" s="1" t="s">
        <v>59</v>
      </c>
      <c r="B114" s="1"/>
    </row>
    <row r="115" spans="1:20" x14ac:dyDescent="0.25">
      <c r="A115" s="3">
        <v>160</v>
      </c>
      <c r="B115" s="3" t="s">
        <v>60</v>
      </c>
      <c r="C115" s="3" t="s">
        <v>61</v>
      </c>
      <c r="D115" s="3" t="s">
        <v>31</v>
      </c>
      <c r="E115" s="3">
        <v>1.5</v>
      </c>
      <c r="F115" s="23">
        <v>3</v>
      </c>
      <c r="G115" s="23">
        <v>3</v>
      </c>
      <c r="H115" s="23">
        <v>3</v>
      </c>
      <c r="I115" s="23">
        <v>3</v>
      </c>
      <c r="J115" s="23">
        <v>3</v>
      </c>
      <c r="K115" s="23">
        <v>1</v>
      </c>
      <c r="L115" s="23">
        <v>3</v>
      </c>
      <c r="M115" s="23">
        <v>3</v>
      </c>
      <c r="N115" s="23">
        <v>2</v>
      </c>
      <c r="O115" s="23"/>
      <c r="P115" s="23"/>
      <c r="Q115" s="23"/>
      <c r="R115" s="23"/>
      <c r="S115" s="3">
        <f t="shared" ref="S115:S120" si="22">SUM(E115:R115)</f>
        <v>25.5</v>
      </c>
      <c r="T115" s="3">
        <v>1</v>
      </c>
    </row>
    <row r="116" spans="1:20" x14ac:dyDescent="0.25">
      <c r="A116" s="3">
        <v>161</v>
      </c>
      <c r="B116" s="3" t="s">
        <v>52</v>
      </c>
      <c r="C116" s="3" t="s">
        <v>167</v>
      </c>
      <c r="D116" s="3" t="s">
        <v>168</v>
      </c>
      <c r="E116" s="23"/>
      <c r="F116" s="23"/>
      <c r="G116" s="23">
        <v>2</v>
      </c>
      <c r="H116" s="23">
        <v>2</v>
      </c>
      <c r="I116" s="23">
        <v>2</v>
      </c>
      <c r="J116" s="23">
        <v>2</v>
      </c>
      <c r="K116" s="3">
        <v>1.5</v>
      </c>
      <c r="L116" s="23">
        <v>1</v>
      </c>
      <c r="M116" s="23"/>
      <c r="N116" s="23">
        <v>3</v>
      </c>
      <c r="O116" s="23"/>
      <c r="P116" s="23"/>
      <c r="Q116" s="23"/>
      <c r="R116" s="23"/>
      <c r="S116" s="23">
        <f>SUM(E116:R116)</f>
        <v>13.5</v>
      </c>
      <c r="T116" s="10">
        <v>2</v>
      </c>
    </row>
    <row r="117" spans="1:20" x14ac:dyDescent="0.25">
      <c r="A117" s="3">
        <v>166</v>
      </c>
      <c r="B117" s="3" t="s">
        <v>60</v>
      </c>
      <c r="C117" s="3" t="s">
        <v>159</v>
      </c>
      <c r="D117" s="3" t="s">
        <v>41</v>
      </c>
      <c r="E117" s="3"/>
      <c r="F117" s="23">
        <v>2</v>
      </c>
      <c r="G117" s="23">
        <v>1</v>
      </c>
      <c r="H117" s="23">
        <v>1</v>
      </c>
      <c r="I117" s="23">
        <v>1</v>
      </c>
      <c r="J117" s="23">
        <v>1</v>
      </c>
      <c r="K117" s="23"/>
      <c r="L117" s="23"/>
      <c r="M117" s="23"/>
      <c r="N117" s="23"/>
      <c r="O117" s="23"/>
      <c r="P117" s="23"/>
      <c r="Q117" s="23"/>
      <c r="R117" s="23"/>
      <c r="S117" s="23">
        <f t="shared" si="22"/>
        <v>6</v>
      </c>
      <c r="T117" s="10">
        <v>3</v>
      </c>
    </row>
    <row r="118" spans="1:20" x14ac:dyDescent="0.25">
      <c r="A118" s="3">
        <v>163</v>
      </c>
      <c r="B118" s="3" t="s">
        <v>62</v>
      </c>
      <c r="C118" s="3" t="s">
        <v>63</v>
      </c>
      <c r="D118" s="3" t="s">
        <v>149</v>
      </c>
      <c r="E118" s="23">
        <v>1</v>
      </c>
      <c r="F118" s="23">
        <v>1</v>
      </c>
      <c r="G118" s="23"/>
      <c r="H118" s="23"/>
      <c r="I118" s="23"/>
      <c r="J118" s="23"/>
      <c r="K118" s="3">
        <v>0.5</v>
      </c>
      <c r="L118" s="23"/>
      <c r="M118" s="23">
        <v>2</v>
      </c>
      <c r="N118" s="23">
        <v>1</v>
      </c>
      <c r="O118" s="23"/>
      <c r="P118" s="23"/>
      <c r="Q118" s="23"/>
      <c r="R118" s="23"/>
      <c r="S118" s="23">
        <f t="shared" si="22"/>
        <v>5.5</v>
      </c>
      <c r="T118" s="10">
        <v>4</v>
      </c>
    </row>
    <row r="119" spans="1:20" x14ac:dyDescent="0.25">
      <c r="A119" s="3">
        <v>168</v>
      </c>
      <c r="B119" s="3" t="s">
        <v>239</v>
      </c>
      <c r="C119" s="3" t="s">
        <v>240</v>
      </c>
      <c r="D119" s="3" t="s">
        <v>241</v>
      </c>
      <c r="E119" s="23"/>
      <c r="F119" s="23"/>
      <c r="G119" s="23"/>
      <c r="H119" s="23"/>
      <c r="I119" s="23"/>
      <c r="J119" s="23"/>
      <c r="K119" s="3"/>
      <c r="L119" s="23">
        <v>2</v>
      </c>
      <c r="M119" s="23"/>
      <c r="N119" s="23"/>
      <c r="O119" s="23"/>
      <c r="P119" s="23"/>
      <c r="Q119" s="23"/>
      <c r="R119" s="23"/>
      <c r="S119" s="23">
        <f t="shared" si="22"/>
        <v>2</v>
      </c>
      <c r="T119" s="10">
        <v>5</v>
      </c>
    </row>
    <row r="120" spans="1:20" ht="15.75" thickBot="1" x14ac:dyDescent="0.3">
      <c r="A120" s="3">
        <v>162</v>
      </c>
      <c r="B120" s="3" t="s">
        <v>64</v>
      </c>
      <c r="C120" s="3" t="s">
        <v>65</v>
      </c>
      <c r="D120" s="3" t="s">
        <v>41</v>
      </c>
      <c r="E120" s="3">
        <v>0.5</v>
      </c>
      <c r="F120" s="23"/>
      <c r="G120" s="23"/>
      <c r="H120" s="23"/>
      <c r="I120" s="23"/>
      <c r="J120" s="23"/>
      <c r="K120" s="23"/>
      <c r="L120" s="23"/>
      <c r="M120" s="23">
        <v>1</v>
      </c>
      <c r="N120" s="23"/>
      <c r="O120" s="23"/>
      <c r="P120" s="23"/>
      <c r="Q120" s="23"/>
      <c r="R120" s="23"/>
      <c r="S120" s="3">
        <f t="shared" si="22"/>
        <v>1.5</v>
      </c>
      <c r="T120" s="10">
        <v>6</v>
      </c>
    </row>
    <row r="121" spans="1:20" ht="16.5" thickTop="1" thickBot="1" x14ac:dyDescent="0.3">
      <c r="E121" s="24">
        <f t="shared" ref="E121:S121" si="23">SUM(E115:E120)</f>
        <v>3</v>
      </c>
      <c r="F121" s="24">
        <f t="shared" si="23"/>
        <v>6</v>
      </c>
      <c r="G121" s="24">
        <f t="shared" si="23"/>
        <v>6</v>
      </c>
      <c r="H121" s="24">
        <f t="shared" si="23"/>
        <v>6</v>
      </c>
      <c r="I121" s="24">
        <f t="shared" si="23"/>
        <v>6</v>
      </c>
      <c r="J121" s="24">
        <f t="shared" si="23"/>
        <v>6</v>
      </c>
      <c r="K121" s="24">
        <f t="shared" si="23"/>
        <v>3</v>
      </c>
      <c r="L121" s="24">
        <f t="shared" si="23"/>
        <v>6</v>
      </c>
      <c r="M121" s="24">
        <f t="shared" si="23"/>
        <v>6</v>
      </c>
      <c r="N121" s="24">
        <f t="shared" si="23"/>
        <v>6</v>
      </c>
      <c r="O121" s="24">
        <f t="shared" si="23"/>
        <v>0</v>
      </c>
      <c r="P121" s="24"/>
      <c r="Q121" s="24"/>
      <c r="R121" s="24">
        <f t="shared" si="23"/>
        <v>0</v>
      </c>
      <c r="S121" s="24">
        <f t="shared" si="23"/>
        <v>54</v>
      </c>
      <c r="T121" s="21">
        <f>SUM(E123:E126)</f>
        <v>3</v>
      </c>
    </row>
    <row r="122" spans="1:20" ht="30.75" thickTop="1" x14ac:dyDescent="0.25">
      <c r="A122" s="19" t="s">
        <v>19</v>
      </c>
      <c r="B122" s="99" t="s">
        <v>20</v>
      </c>
      <c r="C122" s="99"/>
      <c r="D122" s="20" t="s">
        <v>18</v>
      </c>
      <c r="E122" s="17">
        <v>41374</v>
      </c>
      <c r="F122" s="35">
        <v>41381</v>
      </c>
      <c r="G122" s="35">
        <f t="shared" ref="G122:N122" si="24">+F122+7</f>
        <v>41388</v>
      </c>
      <c r="H122" s="35">
        <f t="shared" si="24"/>
        <v>41395</v>
      </c>
      <c r="I122" s="35">
        <f t="shared" si="24"/>
        <v>41402</v>
      </c>
      <c r="J122" s="35">
        <f t="shared" si="24"/>
        <v>41409</v>
      </c>
      <c r="K122" s="35">
        <f t="shared" si="24"/>
        <v>41416</v>
      </c>
      <c r="L122" s="35">
        <f t="shared" si="24"/>
        <v>41423</v>
      </c>
      <c r="M122" s="35">
        <f t="shared" si="24"/>
        <v>41430</v>
      </c>
      <c r="N122" s="35">
        <f t="shared" si="24"/>
        <v>41437</v>
      </c>
      <c r="O122" s="20"/>
      <c r="P122" s="94"/>
      <c r="Q122" s="81"/>
      <c r="R122" s="20"/>
      <c r="S122" s="18" t="s">
        <v>13</v>
      </c>
      <c r="T122" s="9" t="s">
        <v>17</v>
      </c>
    </row>
    <row r="123" spans="1:20" x14ac:dyDescent="0.25">
      <c r="A123" s="1" t="s">
        <v>66</v>
      </c>
      <c r="B123" s="1"/>
    </row>
    <row r="124" spans="1:20" x14ac:dyDescent="0.25">
      <c r="A124" s="3">
        <v>170</v>
      </c>
      <c r="B124" s="3" t="s">
        <v>67</v>
      </c>
      <c r="C124" s="3" t="s">
        <v>68</v>
      </c>
      <c r="D124" s="3" t="s">
        <v>149</v>
      </c>
      <c r="E124" s="3">
        <v>1.5</v>
      </c>
      <c r="F124" s="23">
        <v>3</v>
      </c>
      <c r="G124" s="3">
        <v>1.5</v>
      </c>
      <c r="H124" s="3">
        <v>1.5</v>
      </c>
      <c r="I124" s="23">
        <v>3</v>
      </c>
      <c r="J124" s="3">
        <v>1.5</v>
      </c>
      <c r="K124" s="23">
        <v>3</v>
      </c>
      <c r="L124" s="3">
        <v>1.5</v>
      </c>
      <c r="M124" s="3">
        <v>1.5</v>
      </c>
      <c r="N124" s="3">
        <v>1.5</v>
      </c>
      <c r="O124" s="23"/>
      <c r="P124" s="23"/>
      <c r="Q124" s="23"/>
      <c r="R124" s="23"/>
      <c r="S124" s="23">
        <f t="shared" ref="S124:S130" si="25">SUM(E124:R124)</f>
        <v>19.5</v>
      </c>
      <c r="T124" s="3">
        <v>1</v>
      </c>
    </row>
    <row r="125" spans="1:20" x14ac:dyDescent="0.25">
      <c r="A125" s="3">
        <v>168</v>
      </c>
      <c r="B125" s="3" t="s">
        <v>72</v>
      </c>
      <c r="C125" s="3" t="s">
        <v>73</v>
      </c>
      <c r="D125" s="3" t="s">
        <v>41</v>
      </c>
      <c r="E125" s="3">
        <v>0.5</v>
      </c>
      <c r="F125" s="23"/>
      <c r="G125" s="23">
        <v>1</v>
      </c>
      <c r="H125" s="23">
        <v>1</v>
      </c>
      <c r="I125" s="23">
        <v>2</v>
      </c>
      <c r="J125" s="23">
        <v>1</v>
      </c>
      <c r="K125" s="23"/>
      <c r="L125" s="23">
        <v>1</v>
      </c>
      <c r="M125" s="23"/>
      <c r="N125" s="23"/>
      <c r="O125" s="23"/>
      <c r="P125" s="23"/>
      <c r="Q125" s="23"/>
      <c r="R125" s="23"/>
      <c r="S125" s="3">
        <f>SUM(E125:R125)</f>
        <v>6.5</v>
      </c>
      <c r="T125" s="10">
        <v>2</v>
      </c>
    </row>
    <row r="126" spans="1:20" x14ac:dyDescent="0.25">
      <c r="A126" s="3">
        <v>169</v>
      </c>
      <c r="B126" s="3" t="s">
        <v>69</v>
      </c>
      <c r="C126" s="3" t="s">
        <v>70</v>
      </c>
      <c r="D126" s="3" t="s">
        <v>71</v>
      </c>
      <c r="E126" s="23">
        <v>1</v>
      </c>
      <c r="F126" s="23">
        <v>2</v>
      </c>
      <c r="G126" s="23"/>
      <c r="H126" s="23"/>
      <c r="I126" s="23"/>
      <c r="J126" s="23"/>
      <c r="K126" s="23">
        <v>1</v>
      </c>
      <c r="L126" s="23"/>
      <c r="M126" s="23"/>
      <c r="N126" s="23"/>
      <c r="O126" s="23"/>
      <c r="P126" s="23"/>
      <c r="Q126" s="23"/>
      <c r="R126" s="23"/>
      <c r="S126" s="23">
        <f t="shared" si="25"/>
        <v>4</v>
      </c>
      <c r="T126" s="3">
        <v>3</v>
      </c>
    </row>
    <row r="127" spans="1:20" x14ac:dyDescent="0.25">
      <c r="A127" s="3">
        <v>174</v>
      </c>
      <c r="B127" s="3" t="s">
        <v>225</v>
      </c>
      <c r="C127" s="3" t="s">
        <v>242</v>
      </c>
      <c r="D127" s="3" t="s">
        <v>263</v>
      </c>
      <c r="E127" s="23"/>
      <c r="F127" s="23"/>
      <c r="G127" s="23"/>
      <c r="H127" s="23"/>
      <c r="I127" s="23"/>
      <c r="J127" s="23"/>
      <c r="K127" s="23">
        <v>2</v>
      </c>
      <c r="L127" s="3">
        <v>0.5</v>
      </c>
      <c r="M127" s="23"/>
      <c r="N127" s="23"/>
      <c r="O127" s="23"/>
      <c r="P127" s="23"/>
      <c r="Q127" s="23"/>
      <c r="R127" s="23"/>
      <c r="S127" s="23">
        <f t="shared" si="25"/>
        <v>2.5</v>
      </c>
      <c r="T127" s="10" t="s">
        <v>217</v>
      </c>
    </row>
    <row r="128" spans="1:20" x14ac:dyDescent="0.25">
      <c r="A128" s="3">
        <v>171</v>
      </c>
      <c r="B128" s="3" t="s">
        <v>169</v>
      </c>
      <c r="C128" s="3" t="s">
        <v>170</v>
      </c>
      <c r="D128" s="3" t="s">
        <v>171</v>
      </c>
      <c r="E128" s="23"/>
      <c r="F128" s="23"/>
      <c r="G128" s="3">
        <v>0.5</v>
      </c>
      <c r="H128" s="23"/>
      <c r="I128" s="23">
        <v>1</v>
      </c>
      <c r="J128" s="23"/>
      <c r="K128" s="23"/>
      <c r="L128" s="23"/>
      <c r="M128" s="23"/>
      <c r="N128" s="23">
        <v>1</v>
      </c>
      <c r="O128" s="23"/>
      <c r="P128" s="23"/>
      <c r="Q128" s="23"/>
      <c r="R128" s="23"/>
      <c r="S128" s="23">
        <f>SUM(E128:R128)</f>
        <v>2.5</v>
      </c>
      <c r="T128" s="10" t="s">
        <v>217</v>
      </c>
    </row>
    <row r="129" spans="1:31" x14ac:dyDescent="0.25">
      <c r="A129" s="3">
        <v>165</v>
      </c>
      <c r="B129" s="3" t="s">
        <v>78</v>
      </c>
      <c r="C129" s="3" t="s">
        <v>251</v>
      </c>
      <c r="D129" s="3" t="s">
        <v>145</v>
      </c>
      <c r="E129" s="23"/>
      <c r="F129" s="23"/>
      <c r="G129" s="3"/>
      <c r="H129" s="23"/>
      <c r="I129" s="23"/>
      <c r="J129" s="23"/>
      <c r="K129" s="23"/>
      <c r="M129" s="23">
        <v>1</v>
      </c>
      <c r="N129" s="23"/>
      <c r="O129" s="23"/>
      <c r="P129" s="23"/>
      <c r="Q129" s="23"/>
      <c r="R129" s="23"/>
      <c r="S129" s="23">
        <f>SUM(E129:R129)</f>
        <v>1</v>
      </c>
      <c r="T129" s="10" t="s">
        <v>246</v>
      </c>
    </row>
    <row r="130" spans="1:31" ht="15.75" thickBot="1" x14ac:dyDescent="0.3">
      <c r="A130" s="3">
        <v>164</v>
      </c>
      <c r="B130" s="3" t="s">
        <v>160</v>
      </c>
      <c r="C130" s="3" t="s">
        <v>146</v>
      </c>
      <c r="D130" s="3" t="s">
        <v>263</v>
      </c>
      <c r="E130" s="23"/>
      <c r="F130" s="23">
        <v>1</v>
      </c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>
        <f t="shared" si="25"/>
        <v>1</v>
      </c>
      <c r="T130" s="10" t="s">
        <v>246</v>
      </c>
    </row>
    <row r="131" spans="1:31" ht="16.5" thickTop="1" thickBot="1" x14ac:dyDescent="0.3">
      <c r="E131" s="24">
        <f t="shared" ref="E131:S131" si="26">SUM(E124:E130)</f>
        <v>3</v>
      </c>
      <c r="F131" s="24">
        <f t="shared" si="26"/>
        <v>6</v>
      </c>
      <c r="G131" s="24">
        <f t="shared" si="26"/>
        <v>3</v>
      </c>
      <c r="H131" s="24">
        <f t="shared" si="26"/>
        <v>2.5</v>
      </c>
      <c r="I131" s="24">
        <f t="shared" si="26"/>
        <v>6</v>
      </c>
      <c r="J131" s="24">
        <f t="shared" si="26"/>
        <v>2.5</v>
      </c>
      <c r="K131" s="24">
        <f t="shared" si="26"/>
        <v>6</v>
      </c>
      <c r="L131" s="24">
        <f t="shared" si="26"/>
        <v>3</v>
      </c>
      <c r="M131" s="24">
        <f t="shared" si="26"/>
        <v>2.5</v>
      </c>
      <c r="N131" s="24">
        <f t="shared" si="26"/>
        <v>2.5</v>
      </c>
      <c r="O131" s="24">
        <f t="shared" si="26"/>
        <v>0</v>
      </c>
      <c r="P131" s="24"/>
      <c r="Q131" s="24"/>
      <c r="R131" s="24">
        <f t="shared" si="26"/>
        <v>0</v>
      </c>
      <c r="S131" s="24">
        <f t="shared" si="26"/>
        <v>37</v>
      </c>
      <c r="T131" s="21">
        <f>SUM(E149:E154)</f>
        <v>3</v>
      </c>
    </row>
    <row r="132" spans="1:31" ht="15.75" thickTop="1" x14ac:dyDescent="0.25"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1"/>
    </row>
    <row r="134" spans="1:31" ht="15.75" x14ac:dyDescent="0.25">
      <c r="A134" s="100" t="s">
        <v>21</v>
      </c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</row>
    <row r="135" spans="1:31" ht="15.75" x14ac:dyDescent="0.25">
      <c r="A135" s="100" t="s">
        <v>261</v>
      </c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</row>
    <row r="136" spans="1:31" ht="15.75" customHeight="1" x14ac:dyDescent="0.25">
      <c r="B136" s="11"/>
      <c r="C136" s="11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</row>
    <row r="137" spans="1:31" ht="15.75" x14ac:dyDescent="0.25">
      <c r="A137" s="13" t="s">
        <v>22</v>
      </c>
      <c r="B137" s="14"/>
      <c r="C137" s="14"/>
      <c r="D137" s="14"/>
      <c r="E137" s="14"/>
      <c r="F137" s="14"/>
      <c r="G137" s="14"/>
      <c r="H137" s="14"/>
      <c r="I137" s="14"/>
      <c r="S137" s="15" t="s">
        <v>23</v>
      </c>
    </row>
    <row r="138" spans="1:31" ht="15.75" x14ac:dyDescent="0.25">
      <c r="A138" s="13"/>
      <c r="B138" s="14"/>
      <c r="C138" s="14"/>
      <c r="D138" s="14"/>
      <c r="E138" s="14"/>
      <c r="F138" s="14"/>
      <c r="G138" s="14"/>
      <c r="H138" s="14"/>
      <c r="I138" s="14"/>
      <c r="S138" s="15"/>
    </row>
    <row r="139" spans="1:31" ht="15.75" x14ac:dyDescent="0.25">
      <c r="A139" s="13"/>
      <c r="B139" s="14"/>
      <c r="C139" s="14"/>
      <c r="D139" s="14"/>
      <c r="E139" s="14"/>
      <c r="F139" s="14"/>
      <c r="G139" s="14"/>
      <c r="H139" s="14"/>
      <c r="I139" s="14"/>
      <c r="S139" s="15"/>
    </row>
    <row r="140" spans="1:31" ht="20.25" x14ac:dyDescent="0.3">
      <c r="A140" s="101" t="s">
        <v>16</v>
      </c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</row>
    <row r="141" spans="1:31" x14ac:dyDescent="0.25">
      <c r="A141" s="98" t="s">
        <v>15</v>
      </c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</row>
    <row r="142" spans="1:31" x14ac:dyDescent="0.25">
      <c r="A142" s="8"/>
      <c r="B142" s="8"/>
      <c r="C142" s="8"/>
      <c r="D142" s="8"/>
      <c r="E142" s="8"/>
      <c r="F142" s="8"/>
      <c r="G142" s="41"/>
      <c r="H142" s="41"/>
      <c r="I142" s="8"/>
      <c r="J142" s="8"/>
      <c r="K142" s="8"/>
      <c r="L142" s="8"/>
      <c r="M142" s="70"/>
      <c r="N142" s="70"/>
      <c r="O142" s="8"/>
      <c r="P142" s="93"/>
      <c r="Q142" s="80"/>
      <c r="R142" s="8"/>
      <c r="S142" s="8"/>
      <c r="T142" s="8"/>
    </row>
    <row r="143" spans="1:31" x14ac:dyDescent="0.25">
      <c r="A143" s="8"/>
      <c r="B143" s="8"/>
      <c r="C143" s="8"/>
      <c r="D143" s="8"/>
      <c r="E143" s="8"/>
      <c r="F143" s="8"/>
      <c r="G143" s="41"/>
      <c r="H143" s="41"/>
      <c r="I143" s="8"/>
      <c r="J143" s="8"/>
      <c r="K143" s="8"/>
      <c r="L143" s="8"/>
      <c r="M143" s="70"/>
      <c r="N143" s="70"/>
      <c r="O143" s="8"/>
      <c r="P143" s="93"/>
      <c r="Q143" s="80"/>
      <c r="R143" s="8"/>
      <c r="S143" s="8"/>
      <c r="T143" s="8"/>
    </row>
    <row r="144" spans="1:31" x14ac:dyDescent="0.25">
      <c r="A144" s="8"/>
      <c r="B144" s="8"/>
      <c r="C144" s="8"/>
      <c r="D144" s="8"/>
      <c r="E144" s="8"/>
      <c r="F144" s="8"/>
      <c r="G144" s="41"/>
      <c r="H144" s="41"/>
      <c r="I144" s="8"/>
      <c r="J144" s="8"/>
      <c r="K144" s="8"/>
      <c r="L144" s="8"/>
      <c r="M144" s="70"/>
      <c r="N144" s="70"/>
      <c r="O144" s="8"/>
      <c r="P144" s="93"/>
      <c r="Q144" s="80"/>
      <c r="R144" s="8"/>
      <c r="S144" s="8"/>
      <c r="T144" s="8"/>
    </row>
    <row r="145" spans="1:20" x14ac:dyDescent="0.25">
      <c r="A145" s="8"/>
      <c r="B145" s="8"/>
      <c r="C145" s="8"/>
      <c r="D145" s="8"/>
      <c r="E145" s="8"/>
      <c r="F145" s="8"/>
      <c r="G145" s="41"/>
      <c r="H145" s="41"/>
      <c r="I145" s="8"/>
      <c r="J145" s="8"/>
      <c r="K145" s="8"/>
      <c r="L145" s="8"/>
      <c r="M145" s="70"/>
      <c r="N145" s="70"/>
      <c r="O145" s="8"/>
      <c r="P145" s="93"/>
      <c r="Q145" s="80"/>
      <c r="R145" s="8"/>
      <c r="S145" s="8"/>
      <c r="T145" s="8"/>
    </row>
    <row r="146" spans="1:20" x14ac:dyDescent="0.25">
      <c r="A146" s="8"/>
      <c r="B146" s="8"/>
      <c r="C146" s="8"/>
      <c r="D146" s="8"/>
      <c r="E146" s="8"/>
      <c r="F146" s="8"/>
      <c r="G146" s="41"/>
      <c r="H146" s="41"/>
      <c r="I146" s="8"/>
      <c r="J146" s="8"/>
      <c r="K146" s="8"/>
      <c r="L146" s="8"/>
      <c r="M146" s="70"/>
      <c r="N146" s="70"/>
      <c r="O146" s="8"/>
      <c r="P146" s="93"/>
      <c r="Q146" s="80"/>
      <c r="R146" s="8"/>
      <c r="S146" s="8"/>
      <c r="T146" s="8"/>
    </row>
    <row r="147" spans="1:20" x14ac:dyDescent="0.25">
      <c r="A147" s="8"/>
      <c r="B147" s="8"/>
      <c r="C147" s="8"/>
      <c r="D147" s="8"/>
      <c r="E147" s="8"/>
      <c r="F147" s="8"/>
      <c r="G147" s="41"/>
      <c r="H147" s="41"/>
      <c r="I147" s="8"/>
      <c r="J147" s="8"/>
      <c r="K147" s="8"/>
      <c r="L147" s="8"/>
      <c r="M147" s="70"/>
      <c r="N147" s="70"/>
      <c r="O147" s="8"/>
      <c r="P147" s="93"/>
      <c r="Q147" s="80"/>
      <c r="R147" s="8"/>
      <c r="S147" s="8"/>
      <c r="T147" s="8"/>
    </row>
    <row r="148" spans="1:20" ht="30" x14ac:dyDescent="0.25">
      <c r="A148" s="19" t="s">
        <v>19</v>
      </c>
      <c r="B148" s="99" t="s">
        <v>20</v>
      </c>
      <c r="C148" s="99"/>
      <c r="D148" s="20" t="s">
        <v>18</v>
      </c>
      <c r="E148" s="17">
        <v>41374</v>
      </c>
      <c r="F148" s="35">
        <v>41381</v>
      </c>
      <c r="G148" s="35">
        <f t="shared" ref="G148:N148" si="27">+F148+7</f>
        <v>41388</v>
      </c>
      <c r="H148" s="35">
        <f t="shared" si="27"/>
        <v>41395</v>
      </c>
      <c r="I148" s="35">
        <f t="shared" si="27"/>
        <v>41402</v>
      </c>
      <c r="J148" s="35">
        <f t="shared" si="27"/>
        <v>41409</v>
      </c>
      <c r="K148" s="35">
        <f t="shared" si="27"/>
        <v>41416</v>
      </c>
      <c r="L148" s="35">
        <f t="shared" si="27"/>
        <v>41423</v>
      </c>
      <c r="M148" s="35">
        <f t="shared" si="27"/>
        <v>41430</v>
      </c>
      <c r="N148" s="35">
        <f t="shared" si="27"/>
        <v>41437</v>
      </c>
      <c r="O148" s="20"/>
      <c r="P148" s="94"/>
      <c r="Q148" s="81"/>
      <c r="R148" s="20"/>
      <c r="S148" s="18" t="s">
        <v>13</v>
      </c>
      <c r="T148" s="9" t="s">
        <v>17</v>
      </c>
    </row>
    <row r="149" spans="1:20" x14ac:dyDescent="0.25">
      <c r="A149" s="1" t="s">
        <v>74</v>
      </c>
      <c r="B149" s="1"/>
    </row>
    <row r="150" spans="1:20" x14ac:dyDescent="0.25">
      <c r="A150" s="3">
        <v>181</v>
      </c>
      <c r="B150" s="3" t="s">
        <v>75</v>
      </c>
      <c r="C150" s="3" t="s">
        <v>51</v>
      </c>
      <c r="D150" s="3" t="s">
        <v>149</v>
      </c>
      <c r="E150" s="23">
        <v>1</v>
      </c>
      <c r="F150" s="3">
        <v>1.5</v>
      </c>
      <c r="G150" s="3">
        <v>1.5</v>
      </c>
      <c r="H150" s="3">
        <v>1.5</v>
      </c>
      <c r="I150" s="3">
        <v>1.5</v>
      </c>
      <c r="J150" s="3">
        <v>1.5</v>
      </c>
      <c r="K150" s="3">
        <v>1.5</v>
      </c>
      <c r="L150" s="3">
        <v>1.5</v>
      </c>
      <c r="M150" s="23">
        <v>1</v>
      </c>
      <c r="N150" s="3">
        <v>1.5</v>
      </c>
      <c r="S150" s="95">
        <f>SUM(E150:R150)</f>
        <v>14</v>
      </c>
      <c r="T150" s="3">
        <v>1</v>
      </c>
    </row>
    <row r="151" spans="1:20" x14ac:dyDescent="0.25">
      <c r="A151" s="39">
        <v>186</v>
      </c>
      <c r="B151" s="3" t="s">
        <v>57</v>
      </c>
      <c r="C151" s="3" t="s">
        <v>215</v>
      </c>
      <c r="D151" s="3" t="s">
        <v>45</v>
      </c>
      <c r="E151" s="3"/>
      <c r="F151" s="23"/>
      <c r="G151" s="23"/>
      <c r="H151" s="23"/>
      <c r="I151" s="23"/>
      <c r="J151" s="23">
        <v>1</v>
      </c>
      <c r="K151" s="23">
        <v>1</v>
      </c>
      <c r="L151" s="23">
        <v>1</v>
      </c>
      <c r="M151" s="23">
        <v>2</v>
      </c>
      <c r="N151" s="23">
        <v>1</v>
      </c>
      <c r="S151" s="23">
        <f>SUM(E151:R151)</f>
        <v>6</v>
      </c>
      <c r="T151" s="10">
        <v>2</v>
      </c>
    </row>
    <row r="152" spans="1:20" x14ac:dyDescent="0.25">
      <c r="A152" s="3">
        <v>182</v>
      </c>
      <c r="B152" s="3" t="s">
        <v>4</v>
      </c>
      <c r="C152" s="3" t="s">
        <v>76</v>
      </c>
      <c r="D152" s="3" t="s">
        <v>143</v>
      </c>
      <c r="E152" s="3">
        <v>0.5</v>
      </c>
      <c r="F152" s="23">
        <v>1</v>
      </c>
      <c r="G152" s="23">
        <v>1</v>
      </c>
      <c r="H152" s="23">
        <v>1</v>
      </c>
      <c r="I152" s="23">
        <v>1</v>
      </c>
      <c r="J152" s="3">
        <v>0.5</v>
      </c>
      <c r="N152" s="3">
        <v>0.5</v>
      </c>
      <c r="S152" s="23">
        <f t="shared" ref="S152:S153" si="28">SUM(E152:R152)</f>
        <v>5.5</v>
      </c>
      <c r="T152" s="10">
        <v>3</v>
      </c>
    </row>
    <row r="153" spans="1:20" x14ac:dyDescent="0.25">
      <c r="A153" s="3">
        <v>188</v>
      </c>
      <c r="B153" s="3" t="s">
        <v>118</v>
      </c>
      <c r="C153" s="3" t="s">
        <v>250</v>
      </c>
      <c r="D153" s="3" t="s">
        <v>144</v>
      </c>
      <c r="E153" s="3"/>
      <c r="F153" s="23"/>
      <c r="G153" s="23"/>
      <c r="H153" s="23"/>
      <c r="I153" s="23"/>
      <c r="J153" s="3"/>
      <c r="M153" s="23">
        <v>3</v>
      </c>
      <c r="S153" s="23">
        <f t="shared" si="28"/>
        <v>3</v>
      </c>
      <c r="T153" s="10">
        <v>4</v>
      </c>
    </row>
    <row r="154" spans="1:20" ht="15.75" thickBot="1" x14ac:dyDescent="0.3">
      <c r="A154" s="3">
        <v>183</v>
      </c>
      <c r="B154" s="3" t="s">
        <v>60</v>
      </c>
      <c r="C154" s="3" t="s">
        <v>48</v>
      </c>
      <c r="D154" s="3" t="s">
        <v>49</v>
      </c>
      <c r="E154" s="3">
        <v>1.5</v>
      </c>
      <c r="S154" s="3">
        <f>SUM(E154:R154)</f>
        <v>1.5</v>
      </c>
      <c r="T154" s="10">
        <v>5</v>
      </c>
    </row>
    <row r="155" spans="1:20" ht="16.5" thickTop="1" thickBot="1" x14ac:dyDescent="0.3">
      <c r="E155" s="24">
        <f t="shared" ref="E155:N155" si="29">SUM(E150:E154)</f>
        <v>3</v>
      </c>
      <c r="F155" s="24">
        <f t="shared" si="29"/>
        <v>2.5</v>
      </c>
      <c r="G155" s="24">
        <f t="shared" si="29"/>
        <v>2.5</v>
      </c>
      <c r="H155" s="24">
        <f t="shared" si="29"/>
        <v>2.5</v>
      </c>
      <c r="I155" s="24">
        <f t="shared" si="29"/>
        <v>2.5</v>
      </c>
      <c r="J155" s="24">
        <f t="shared" si="29"/>
        <v>3</v>
      </c>
      <c r="K155" s="24">
        <f t="shared" si="29"/>
        <v>2.5</v>
      </c>
      <c r="L155" s="24">
        <f t="shared" si="29"/>
        <v>2.5</v>
      </c>
      <c r="M155" s="24">
        <f t="shared" si="29"/>
        <v>6</v>
      </c>
      <c r="N155" s="24">
        <f t="shared" si="29"/>
        <v>3</v>
      </c>
      <c r="O155" s="24">
        <f>SUM(O150:O154)</f>
        <v>0</v>
      </c>
      <c r="P155" s="24"/>
      <c r="Q155" s="24"/>
      <c r="R155" s="24">
        <f>SUM(R150:R154)</f>
        <v>0</v>
      </c>
      <c r="S155" s="24">
        <f>SUM(S150:S154)</f>
        <v>30</v>
      </c>
      <c r="T155" s="21">
        <f>SUM(E158:E161)</f>
        <v>2.5</v>
      </c>
    </row>
    <row r="156" spans="1:20" ht="15.75" thickTop="1" x14ac:dyDescent="0.25"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1"/>
    </row>
    <row r="157" spans="1:20" ht="30" x14ac:dyDescent="0.25">
      <c r="A157" s="19" t="s">
        <v>19</v>
      </c>
      <c r="B157" s="99" t="s">
        <v>20</v>
      </c>
      <c r="C157" s="99"/>
      <c r="D157" s="20" t="s">
        <v>18</v>
      </c>
      <c r="E157" s="17">
        <v>41374</v>
      </c>
      <c r="F157" s="35">
        <v>41381</v>
      </c>
      <c r="G157" s="35">
        <f t="shared" ref="G157:N157" si="30">+F157+7</f>
        <v>41388</v>
      </c>
      <c r="H157" s="35">
        <f t="shared" si="30"/>
        <v>41395</v>
      </c>
      <c r="I157" s="35">
        <f t="shared" si="30"/>
        <v>41402</v>
      </c>
      <c r="J157" s="35">
        <f t="shared" si="30"/>
        <v>41409</v>
      </c>
      <c r="K157" s="35">
        <f t="shared" si="30"/>
        <v>41416</v>
      </c>
      <c r="L157" s="35">
        <f t="shared" si="30"/>
        <v>41423</v>
      </c>
      <c r="M157" s="35">
        <f t="shared" si="30"/>
        <v>41430</v>
      </c>
      <c r="N157" s="35">
        <f t="shared" si="30"/>
        <v>41437</v>
      </c>
      <c r="O157" s="20"/>
      <c r="P157" s="94"/>
      <c r="Q157" s="81"/>
      <c r="R157" s="20"/>
      <c r="S157" s="18" t="s">
        <v>13</v>
      </c>
      <c r="T157" s="9" t="s">
        <v>17</v>
      </c>
    </row>
    <row r="158" spans="1:20" x14ac:dyDescent="0.25">
      <c r="A158" s="1" t="s">
        <v>77</v>
      </c>
      <c r="B158" s="1"/>
    </row>
    <row r="159" spans="1:20" x14ac:dyDescent="0.25">
      <c r="A159" s="3">
        <v>180</v>
      </c>
      <c r="B159" s="3" t="s">
        <v>79</v>
      </c>
      <c r="C159" s="3" t="s">
        <v>63</v>
      </c>
      <c r="D159" s="3" t="s">
        <v>149</v>
      </c>
      <c r="E159" s="23">
        <v>1</v>
      </c>
      <c r="F159" s="23">
        <v>1</v>
      </c>
      <c r="G159" s="3">
        <v>1.5</v>
      </c>
      <c r="H159" s="3">
        <v>1.5</v>
      </c>
      <c r="I159" s="21"/>
      <c r="J159" s="21"/>
      <c r="K159" s="21"/>
      <c r="L159" s="21"/>
      <c r="M159" s="21"/>
      <c r="N159" s="21"/>
      <c r="S159" s="23">
        <f t="shared" ref="S159" si="31">SUM(E159:R159)</f>
        <v>5</v>
      </c>
      <c r="T159" s="3">
        <v>1</v>
      </c>
    </row>
    <row r="160" spans="1:20" x14ac:dyDescent="0.25">
      <c r="A160" s="3">
        <v>185</v>
      </c>
      <c r="B160" s="3" t="s">
        <v>78</v>
      </c>
      <c r="C160" s="3" t="s">
        <v>53</v>
      </c>
      <c r="D160" s="3" t="s">
        <v>154</v>
      </c>
      <c r="E160" s="3">
        <v>1.5</v>
      </c>
      <c r="I160" s="21"/>
      <c r="J160" s="21"/>
      <c r="K160" s="21"/>
      <c r="L160" s="21"/>
      <c r="M160" s="21"/>
      <c r="N160" s="21"/>
      <c r="S160" s="3">
        <f>SUM(E160:R160)</f>
        <v>1.5</v>
      </c>
      <c r="T160" s="10" t="s">
        <v>139</v>
      </c>
    </row>
    <row r="161" spans="1:31" ht="15.75" thickBot="1" x14ac:dyDescent="0.3">
      <c r="A161" s="3">
        <v>171</v>
      </c>
      <c r="B161" s="3" t="s">
        <v>161</v>
      </c>
      <c r="C161" s="3" t="s">
        <v>162</v>
      </c>
      <c r="D161" s="3" t="s">
        <v>163</v>
      </c>
      <c r="E161" s="3"/>
      <c r="F161" s="3">
        <v>1.5</v>
      </c>
      <c r="I161" s="21"/>
      <c r="J161" s="21"/>
      <c r="K161" s="21"/>
      <c r="L161" s="21"/>
      <c r="M161" s="21"/>
      <c r="N161" s="21"/>
      <c r="S161" s="3">
        <f>SUM(E161:R161)</f>
        <v>1.5</v>
      </c>
      <c r="T161" s="10" t="s">
        <v>139</v>
      </c>
    </row>
    <row r="162" spans="1:31" ht="16.5" thickTop="1" thickBot="1" x14ac:dyDescent="0.3">
      <c r="E162" s="24">
        <f>SUM(E159:E161)</f>
        <v>2.5</v>
      </c>
      <c r="F162" s="24">
        <f t="shared" ref="F162:S162" si="32">SUM(F159:F161)</f>
        <v>2.5</v>
      </c>
      <c r="G162" s="24">
        <f t="shared" si="32"/>
        <v>1.5</v>
      </c>
      <c r="H162" s="24">
        <f t="shared" si="32"/>
        <v>1.5</v>
      </c>
      <c r="I162" s="24">
        <f t="shared" si="32"/>
        <v>0</v>
      </c>
      <c r="J162" s="24">
        <f t="shared" si="32"/>
        <v>0</v>
      </c>
      <c r="K162" s="24">
        <f t="shared" si="32"/>
        <v>0</v>
      </c>
      <c r="L162" s="24">
        <f t="shared" si="32"/>
        <v>0</v>
      </c>
      <c r="M162" s="24">
        <f t="shared" si="32"/>
        <v>0</v>
      </c>
      <c r="N162" s="24">
        <f t="shared" si="32"/>
        <v>0</v>
      </c>
      <c r="O162" s="24">
        <f t="shared" si="32"/>
        <v>0</v>
      </c>
      <c r="P162" s="24"/>
      <c r="Q162" s="24"/>
      <c r="R162" s="24">
        <f t="shared" si="32"/>
        <v>0</v>
      </c>
      <c r="S162" s="24">
        <f t="shared" si="32"/>
        <v>8</v>
      </c>
      <c r="T162" s="21">
        <f>SUM(E164:E165)</f>
        <v>0</v>
      </c>
    </row>
    <row r="163" spans="1:31" ht="15.75" thickTop="1" x14ac:dyDescent="0.25"/>
    <row r="166" spans="1:31" ht="15.75" x14ac:dyDescent="0.25">
      <c r="A166" s="100" t="s">
        <v>21</v>
      </c>
      <c r="B166" s="100"/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</row>
    <row r="167" spans="1:31" ht="15.75" x14ac:dyDescent="0.25">
      <c r="A167" s="100" t="s">
        <v>260</v>
      </c>
      <c r="B167" s="100"/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</row>
    <row r="168" spans="1:31" ht="15.75" customHeight="1" x14ac:dyDescent="0.25">
      <c r="B168" s="11"/>
      <c r="C168" s="11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</row>
    <row r="169" spans="1:31" ht="15.75" x14ac:dyDescent="0.25">
      <c r="A169" s="13" t="s">
        <v>22</v>
      </c>
      <c r="B169" s="14"/>
      <c r="C169" s="14"/>
      <c r="D169" s="14"/>
      <c r="E169" s="14"/>
      <c r="F169" s="14"/>
      <c r="G169" s="14"/>
      <c r="H169" s="14"/>
      <c r="I169" s="14"/>
      <c r="S169" s="15" t="s">
        <v>23</v>
      </c>
    </row>
  </sheetData>
  <mergeCells count="30">
    <mergeCell ref="A166:T166"/>
    <mergeCell ref="A167:T167"/>
    <mergeCell ref="A1:T1"/>
    <mergeCell ref="A2:T2"/>
    <mergeCell ref="B148:C148"/>
    <mergeCell ref="B157:C157"/>
    <mergeCell ref="A140:T140"/>
    <mergeCell ref="A141:T141"/>
    <mergeCell ref="A134:T134"/>
    <mergeCell ref="A135:T135"/>
    <mergeCell ref="A68:T68"/>
    <mergeCell ref="A29:T29"/>
    <mergeCell ref="A30:T30"/>
    <mergeCell ref="B8:C8"/>
    <mergeCell ref="B22:C22"/>
    <mergeCell ref="A36:T36"/>
    <mergeCell ref="A37:T37"/>
    <mergeCell ref="B43:C43"/>
    <mergeCell ref="B60:C60"/>
    <mergeCell ref="A67:T67"/>
    <mergeCell ref="B122:C122"/>
    <mergeCell ref="A101:T101"/>
    <mergeCell ref="A102:T102"/>
    <mergeCell ref="A106:T106"/>
    <mergeCell ref="A107:T107"/>
    <mergeCell ref="A72:T72"/>
    <mergeCell ref="A73:T73"/>
    <mergeCell ref="B79:C79"/>
    <mergeCell ref="B96:C96"/>
    <mergeCell ref="B113:C113"/>
  </mergeCells>
  <hyperlinks>
    <hyperlink ref="S32" r:id="rId1"/>
    <hyperlink ref="S70" r:id="rId2"/>
    <hyperlink ref="S104" r:id="rId3"/>
    <hyperlink ref="S137" r:id="rId4"/>
    <hyperlink ref="S169" r:id="rId5"/>
  </hyperlinks>
  <printOptions horizontalCentered="1" gridLines="1"/>
  <pageMargins left="0.31496062992125984" right="0.31496062992125984" top="0.27559055118110237" bottom="0.39370078740157483" header="0.11811023622047245" footer="0.11811023622047245"/>
  <pageSetup paperSize="9" orientation="landscape" verticalDpi="300" r:id="rId6"/>
  <headerFooter>
    <oddFooter>&amp;R&amp;P of &amp;N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opLeftCell="A11" workbookViewId="0">
      <selection activeCell="O26" sqref="O26"/>
    </sheetView>
  </sheetViews>
  <sheetFormatPr defaultRowHeight="15" x14ac:dyDescent="0.25"/>
  <cols>
    <col min="1" max="1" width="5.28515625" customWidth="1"/>
    <col min="3" max="3" width="12.85546875" customWidth="1"/>
    <col min="4" max="4" width="28.28515625" customWidth="1"/>
    <col min="5" max="6" width="5.42578125" customWidth="1"/>
    <col min="7" max="7" width="5" bestFit="1" customWidth="1"/>
    <col min="8" max="8" width="6.140625" customWidth="1"/>
    <col min="9" max="9" width="6" customWidth="1"/>
    <col min="10" max="10" width="5.42578125" customWidth="1"/>
    <col min="11" max="11" width="6.42578125" customWidth="1"/>
    <col min="12" max="12" width="6" customWidth="1"/>
    <col min="13" max="14" width="5.5703125" customWidth="1"/>
    <col min="15" max="15" width="6.140625" customWidth="1"/>
    <col min="16" max="16" width="7.28515625" customWidth="1"/>
    <col min="17" max="17" width="5" customWidth="1"/>
    <col min="18" max="18" width="6.5703125" customWidth="1"/>
  </cols>
  <sheetData>
    <row r="1" spans="1:20" ht="21" x14ac:dyDescent="0.35">
      <c r="A1" s="102" t="str">
        <f>+Youth!A1</f>
        <v>Litherland Circuit League 2013 Season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64"/>
      <c r="T1" s="64"/>
    </row>
    <row r="2" spans="1:20" x14ac:dyDescent="0.25">
      <c r="A2" s="103" t="str">
        <f>+Youth!A2</f>
        <v>Sponsored by High on Bikes (www.highonbikescom)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65"/>
    </row>
    <row r="8" spans="1:20" ht="30" x14ac:dyDescent="0.25">
      <c r="A8" s="19" t="s">
        <v>19</v>
      </c>
      <c r="B8" s="99" t="s">
        <v>20</v>
      </c>
      <c r="C8" s="99"/>
      <c r="D8" s="20" t="s">
        <v>18</v>
      </c>
      <c r="E8" s="17">
        <v>41374</v>
      </c>
      <c r="F8" s="35">
        <v>41381</v>
      </c>
      <c r="G8" s="35">
        <f t="shared" ref="G8:N8" si="0">+F8+7</f>
        <v>41388</v>
      </c>
      <c r="H8" s="57">
        <f t="shared" si="0"/>
        <v>41395</v>
      </c>
      <c r="I8" s="57">
        <f t="shared" si="0"/>
        <v>41402</v>
      </c>
      <c r="J8" s="57">
        <f t="shared" si="0"/>
        <v>41409</v>
      </c>
      <c r="K8" s="57">
        <f t="shared" si="0"/>
        <v>41416</v>
      </c>
      <c r="L8" s="57">
        <f t="shared" si="0"/>
        <v>41423</v>
      </c>
      <c r="M8" s="57">
        <f t="shared" si="0"/>
        <v>41430</v>
      </c>
      <c r="N8" s="57">
        <f t="shared" si="0"/>
        <v>41437</v>
      </c>
      <c r="O8" s="20"/>
      <c r="P8" s="20"/>
      <c r="Q8" s="18" t="s">
        <v>13</v>
      </c>
      <c r="R8" s="9" t="s">
        <v>17</v>
      </c>
    </row>
    <row r="9" spans="1:20" x14ac:dyDescent="0.25">
      <c r="A9" s="1" t="s">
        <v>85</v>
      </c>
      <c r="B9" s="1"/>
    </row>
    <row r="10" spans="1:20" x14ac:dyDescent="0.25">
      <c r="A10" s="3">
        <v>1</v>
      </c>
      <c r="B10" s="3" t="s">
        <v>83</v>
      </c>
      <c r="C10" s="3" t="s">
        <v>84</v>
      </c>
      <c r="D10" s="3" t="s">
        <v>6</v>
      </c>
      <c r="E10" s="23">
        <v>1</v>
      </c>
      <c r="F10" s="23">
        <v>1</v>
      </c>
      <c r="G10" s="3">
        <v>0.5</v>
      </c>
      <c r="H10" s="23">
        <v>1</v>
      </c>
      <c r="I10" s="23">
        <v>1</v>
      </c>
      <c r="J10" s="23">
        <v>1</v>
      </c>
      <c r="K10" s="23">
        <v>1</v>
      </c>
      <c r="L10" s="3">
        <v>1.5</v>
      </c>
      <c r="M10" s="3">
        <v>1.5</v>
      </c>
      <c r="N10" s="3">
        <v>1.5</v>
      </c>
      <c r="Q10" s="23">
        <f>SUM(E10:P10)</f>
        <v>11</v>
      </c>
      <c r="R10" s="10">
        <v>1</v>
      </c>
    </row>
    <row r="11" spans="1:20" x14ac:dyDescent="0.25">
      <c r="A11" s="3">
        <v>5</v>
      </c>
      <c r="B11" s="3" t="s">
        <v>80</v>
      </c>
      <c r="C11" s="3" t="s">
        <v>81</v>
      </c>
      <c r="D11" s="3" t="s">
        <v>82</v>
      </c>
      <c r="E11" s="3">
        <v>1.5</v>
      </c>
      <c r="F11" s="23">
        <v>3</v>
      </c>
      <c r="G11" s="3">
        <v>1.5</v>
      </c>
      <c r="I11" s="3">
        <v>1.5</v>
      </c>
      <c r="Q11" s="23">
        <f>SUM(E11:P11)</f>
        <v>7.5</v>
      </c>
      <c r="R11" s="10" t="s">
        <v>139</v>
      </c>
    </row>
    <row r="12" spans="1:20" x14ac:dyDescent="0.25">
      <c r="A12" s="3">
        <v>7</v>
      </c>
      <c r="B12" s="3" t="s">
        <v>7</v>
      </c>
      <c r="C12" s="3" t="s">
        <v>137</v>
      </c>
      <c r="D12" s="3" t="s">
        <v>138</v>
      </c>
      <c r="E12" s="3"/>
      <c r="F12" s="23">
        <v>2</v>
      </c>
      <c r="G12" s="23">
        <v>1</v>
      </c>
      <c r="H12" s="3">
        <v>1.5</v>
      </c>
      <c r="J12" s="3">
        <v>1.5</v>
      </c>
      <c r="K12" s="3">
        <v>1.5</v>
      </c>
      <c r="Q12" s="23">
        <f>SUM(E12:P12)</f>
        <v>7.5</v>
      </c>
      <c r="R12" s="10" t="s">
        <v>139</v>
      </c>
    </row>
    <row r="13" spans="1:20" x14ac:dyDescent="0.25">
      <c r="A13" s="3"/>
      <c r="B13" s="3"/>
      <c r="C13" s="3"/>
      <c r="D13" s="3"/>
      <c r="E13" s="23"/>
      <c r="F13" s="23"/>
      <c r="Q13" s="23"/>
      <c r="R13" s="10"/>
    </row>
    <row r="14" spans="1:20" ht="15.75" thickBot="1" x14ac:dyDescent="0.3"/>
    <row r="15" spans="1:20" ht="16.5" thickTop="1" thickBot="1" x14ac:dyDescent="0.3">
      <c r="E15" s="24">
        <f>SUM(E10:E14)</f>
        <v>2.5</v>
      </c>
      <c r="F15" s="24">
        <f t="shared" ref="F15:P15" si="1">SUM(F10:F14)</f>
        <v>6</v>
      </c>
      <c r="G15" s="24">
        <f t="shared" si="1"/>
        <v>3</v>
      </c>
      <c r="H15" s="24">
        <f t="shared" si="1"/>
        <v>2.5</v>
      </c>
      <c r="I15" s="24">
        <f t="shared" si="1"/>
        <v>2.5</v>
      </c>
      <c r="J15" s="24">
        <f t="shared" si="1"/>
        <v>2.5</v>
      </c>
      <c r="K15" s="24">
        <f t="shared" si="1"/>
        <v>2.5</v>
      </c>
      <c r="L15" s="24">
        <f t="shared" si="1"/>
        <v>1.5</v>
      </c>
      <c r="M15" s="24">
        <f t="shared" si="1"/>
        <v>1.5</v>
      </c>
      <c r="N15" s="24">
        <f t="shared" si="1"/>
        <v>1.5</v>
      </c>
      <c r="O15" s="24">
        <f t="shared" si="1"/>
        <v>0</v>
      </c>
      <c r="P15" s="24">
        <f t="shared" si="1"/>
        <v>0</v>
      </c>
      <c r="Q15" s="24">
        <f>SUM(Q10:Q14)</f>
        <v>26</v>
      </c>
      <c r="R15" s="21"/>
    </row>
    <row r="16" spans="1:20" ht="15.75" thickTop="1" x14ac:dyDescent="0.25"/>
    <row r="17" spans="1:29" ht="30" x14ac:dyDescent="0.25">
      <c r="A17" s="19" t="s">
        <v>19</v>
      </c>
      <c r="B17" s="99" t="s">
        <v>20</v>
      </c>
      <c r="C17" s="99"/>
      <c r="D17" s="20" t="s">
        <v>18</v>
      </c>
      <c r="E17" s="17">
        <v>41374</v>
      </c>
      <c r="F17" s="35">
        <v>41381</v>
      </c>
      <c r="G17" s="35">
        <f t="shared" ref="G17:N17" si="2">+F17+7</f>
        <v>41388</v>
      </c>
      <c r="H17" s="57">
        <f t="shared" si="2"/>
        <v>41395</v>
      </c>
      <c r="I17" s="57">
        <f t="shared" si="2"/>
        <v>41402</v>
      </c>
      <c r="J17" s="57">
        <f t="shared" si="2"/>
        <v>41409</v>
      </c>
      <c r="K17" s="57">
        <f t="shared" si="2"/>
        <v>41416</v>
      </c>
      <c r="L17" s="57">
        <f t="shared" si="2"/>
        <v>41423</v>
      </c>
      <c r="M17" s="57">
        <f t="shared" si="2"/>
        <v>41430</v>
      </c>
      <c r="N17" s="57">
        <f t="shared" si="2"/>
        <v>41437</v>
      </c>
      <c r="O17" s="20"/>
      <c r="P17" s="20"/>
      <c r="Q17" s="18" t="s">
        <v>13</v>
      </c>
      <c r="R17" s="9" t="s">
        <v>17</v>
      </c>
    </row>
    <row r="18" spans="1:29" x14ac:dyDescent="0.25">
      <c r="A18" s="1" t="s">
        <v>86</v>
      </c>
    </row>
    <row r="19" spans="1:29" x14ac:dyDescent="0.25">
      <c r="A19" s="3">
        <v>4</v>
      </c>
      <c r="B19" s="3" t="s">
        <v>62</v>
      </c>
      <c r="C19" s="3" t="s">
        <v>87</v>
      </c>
      <c r="D19" s="3" t="s">
        <v>140</v>
      </c>
      <c r="E19" s="23">
        <v>1</v>
      </c>
      <c r="G19" s="21"/>
      <c r="H19" s="21"/>
      <c r="I19" s="3">
        <v>1.5</v>
      </c>
      <c r="J19" s="21"/>
      <c r="K19" s="21"/>
      <c r="L19" s="3">
        <v>1.5</v>
      </c>
      <c r="N19" s="21"/>
      <c r="Q19" s="23">
        <f>SUM(E19:P19)</f>
        <v>4</v>
      </c>
      <c r="R19" s="3">
        <v>1</v>
      </c>
    </row>
    <row r="20" spans="1:29" x14ac:dyDescent="0.25">
      <c r="A20" s="3">
        <v>3</v>
      </c>
      <c r="B20" s="3" t="s">
        <v>88</v>
      </c>
      <c r="C20" s="3" t="s">
        <v>89</v>
      </c>
      <c r="D20" s="3" t="s">
        <v>82</v>
      </c>
      <c r="E20" s="3">
        <v>1.5</v>
      </c>
      <c r="G20" s="21"/>
      <c r="H20" s="21"/>
      <c r="J20" s="21"/>
      <c r="K20" s="21"/>
      <c r="N20" s="21"/>
      <c r="Q20" s="3">
        <f>SUM(E20:P20)</f>
        <v>1.5</v>
      </c>
      <c r="R20" s="10" t="s">
        <v>139</v>
      </c>
    </row>
    <row r="21" spans="1:29" x14ac:dyDescent="0.25">
      <c r="A21" s="3">
        <v>6</v>
      </c>
      <c r="B21" s="3" t="s">
        <v>60</v>
      </c>
      <c r="C21" s="3" t="s">
        <v>36</v>
      </c>
      <c r="D21" s="3" t="s">
        <v>140</v>
      </c>
      <c r="E21" s="3"/>
      <c r="F21" s="3">
        <v>1.5</v>
      </c>
      <c r="G21" s="21"/>
      <c r="H21" s="21"/>
      <c r="J21" s="21"/>
      <c r="K21" s="21"/>
      <c r="N21" s="21"/>
      <c r="Q21" s="3">
        <f t="shared" ref="Q21:Q23" si="3">SUM(E21:P21)</f>
        <v>1.5</v>
      </c>
      <c r="R21" s="10" t="s">
        <v>139</v>
      </c>
    </row>
    <row r="22" spans="1:29" x14ac:dyDescent="0.25">
      <c r="A22" s="82">
        <v>10</v>
      </c>
      <c r="B22" s="82" t="s">
        <v>255</v>
      </c>
      <c r="C22" s="82" t="s">
        <v>256</v>
      </c>
      <c r="D22" s="82" t="s">
        <v>143</v>
      </c>
      <c r="E22" s="82"/>
      <c r="F22" s="82"/>
      <c r="G22" s="83"/>
      <c r="H22" s="83"/>
      <c r="I22" s="83"/>
      <c r="J22" s="83"/>
      <c r="K22" s="83"/>
      <c r="L22" s="83"/>
      <c r="M22" s="82">
        <v>1.5</v>
      </c>
      <c r="N22" s="21"/>
      <c r="O22" s="83"/>
      <c r="P22" s="83"/>
      <c r="Q22" s="82">
        <f>SUM(E22:P22)</f>
        <v>1.5</v>
      </c>
      <c r="R22" s="84" t="s">
        <v>139</v>
      </c>
      <c r="S22" s="83"/>
    </row>
    <row r="23" spans="1:29" ht="15.75" thickBot="1" x14ac:dyDescent="0.3">
      <c r="A23" s="82">
        <v>9</v>
      </c>
      <c r="B23" s="82" t="s">
        <v>233</v>
      </c>
      <c r="C23" s="82" t="s">
        <v>234</v>
      </c>
      <c r="D23" s="82" t="s">
        <v>235</v>
      </c>
      <c r="E23" s="83"/>
      <c r="F23" s="83"/>
      <c r="G23" s="83"/>
      <c r="H23" s="83"/>
      <c r="I23" s="83"/>
      <c r="J23" s="83"/>
      <c r="K23" s="83"/>
      <c r="L23" s="85">
        <v>1</v>
      </c>
      <c r="M23" s="83"/>
      <c r="N23" s="21"/>
      <c r="O23" s="83"/>
      <c r="P23" s="83"/>
      <c r="Q23" s="85">
        <f t="shared" si="3"/>
        <v>1</v>
      </c>
      <c r="R23" s="83">
        <v>5</v>
      </c>
      <c r="S23" s="83"/>
    </row>
    <row r="24" spans="1:29" ht="16.5" thickTop="1" thickBot="1" x14ac:dyDescent="0.3">
      <c r="A24" s="83"/>
      <c r="B24" s="83"/>
      <c r="C24" s="83"/>
      <c r="D24" s="83"/>
      <c r="E24" s="86">
        <f>SUM(E19:E23)</f>
        <v>2.5</v>
      </c>
      <c r="F24" s="86">
        <f t="shared" ref="F24:Q24" si="4">SUM(F19:F23)</f>
        <v>1.5</v>
      </c>
      <c r="G24" s="86">
        <f t="shared" si="4"/>
        <v>0</v>
      </c>
      <c r="H24" s="86">
        <f t="shared" si="4"/>
        <v>0</v>
      </c>
      <c r="I24" s="86">
        <f t="shared" si="4"/>
        <v>1.5</v>
      </c>
      <c r="J24" s="86">
        <f t="shared" si="4"/>
        <v>0</v>
      </c>
      <c r="K24" s="86">
        <f t="shared" si="4"/>
        <v>0</v>
      </c>
      <c r="L24" s="86">
        <f t="shared" si="4"/>
        <v>2.5</v>
      </c>
      <c r="M24" s="86">
        <f t="shared" si="4"/>
        <v>1.5</v>
      </c>
      <c r="N24" s="86">
        <f t="shared" si="4"/>
        <v>0</v>
      </c>
      <c r="O24" s="86">
        <f t="shared" si="4"/>
        <v>0</v>
      </c>
      <c r="P24" s="86">
        <f t="shared" si="4"/>
        <v>0</v>
      </c>
      <c r="Q24" s="86">
        <f t="shared" si="4"/>
        <v>9.5</v>
      </c>
      <c r="R24" s="83"/>
      <c r="S24" s="83"/>
    </row>
    <row r="25" spans="1:29" ht="15.75" thickTop="1" x14ac:dyDescent="0.25">
      <c r="A25" s="83"/>
      <c r="B25" s="82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</row>
    <row r="26" spans="1:29" x14ac:dyDescent="0.25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</row>
    <row r="27" spans="1:29" s="28" customFormat="1" x14ac:dyDescent="0.25">
      <c r="A27" s="104" t="s">
        <v>117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</row>
    <row r="28" spans="1:29" s="28" customFormat="1" x14ac:dyDescent="0.25">
      <c r="A28" s="104" t="s">
        <v>90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</row>
    <row r="29" spans="1:29" s="27" customFormat="1" x14ac:dyDescent="0.25"/>
    <row r="30" spans="1:29" ht="15.75" x14ac:dyDescent="0.25">
      <c r="A30" s="100" t="s">
        <v>21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spans="1:29" ht="15.75" x14ac:dyDescent="0.25">
      <c r="A31" s="100" t="s">
        <v>261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</row>
    <row r="32" spans="1:29" ht="15.75" x14ac:dyDescent="0.25">
      <c r="A32" s="42"/>
      <c r="B32" s="42"/>
      <c r="C32" s="42"/>
      <c r="D32" s="42"/>
      <c r="E32" s="42"/>
      <c r="F32" s="42"/>
      <c r="G32" s="42"/>
      <c r="H32" s="42"/>
      <c r="I32" s="45"/>
      <c r="J32" s="42"/>
      <c r="K32" s="42"/>
      <c r="L32" s="62"/>
      <c r="M32" s="42"/>
      <c r="N32" s="92"/>
      <c r="O32" s="42"/>
      <c r="P32" s="42"/>
      <c r="Q32" s="42"/>
      <c r="R32" s="42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</row>
    <row r="33" spans="1:28" ht="15.75" customHeight="1" x14ac:dyDescent="0.25">
      <c r="B33" s="1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 ht="15.75" x14ac:dyDescent="0.25">
      <c r="A34" s="13" t="s">
        <v>22</v>
      </c>
      <c r="B34" s="14"/>
      <c r="C34" s="14"/>
      <c r="D34" s="14"/>
      <c r="E34" s="14"/>
      <c r="F34" s="14"/>
      <c r="G34" s="14"/>
      <c r="Q34" s="15" t="s">
        <v>23</v>
      </c>
    </row>
  </sheetData>
  <mergeCells count="8">
    <mergeCell ref="A1:R1"/>
    <mergeCell ref="A2:R2"/>
    <mergeCell ref="A31:R31"/>
    <mergeCell ref="A27:R27"/>
    <mergeCell ref="A28:R28"/>
    <mergeCell ref="B8:C8"/>
    <mergeCell ref="B17:C17"/>
    <mergeCell ref="A30:R30"/>
  </mergeCells>
  <hyperlinks>
    <hyperlink ref="Q34" r:id="rId1"/>
  </hyperlinks>
  <printOptions gridLines="1"/>
  <pageMargins left="0.31496062992125984" right="0.31496062992125984" top="0.32" bottom="0.41" header="0.12" footer="0.12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"/>
  <sheetViews>
    <sheetView topLeftCell="A48" workbookViewId="0">
      <selection activeCell="A62" sqref="A62:XFD62"/>
    </sheetView>
  </sheetViews>
  <sheetFormatPr defaultRowHeight="15" x14ac:dyDescent="0.25"/>
  <cols>
    <col min="1" max="1" width="5.42578125" customWidth="1"/>
    <col min="2" max="2" width="8.7109375" customWidth="1"/>
    <col min="3" max="3" width="11.5703125" customWidth="1"/>
    <col min="4" max="4" width="24.85546875" customWidth="1"/>
    <col min="5" max="5" width="5" customWidth="1"/>
    <col min="6" max="6" width="4.7109375" customWidth="1"/>
    <col min="7" max="7" width="5.7109375" customWidth="1"/>
    <col min="8" max="8" width="6.140625" customWidth="1"/>
    <col min="9" max="9" width="4.85546875" customWidth="1"/>
    <col min="10" max="10" width="5" customWidth="1"/>
    <col min="11" max="11" width="4.7109375" customWidth="1"/>
    <col min="12" max="12" width="4.85546875" customWidth="1"/>
    <col min="13" max="14" width="5.5703125" customWidth="1"/>
    <col min="15" max="17" width="5.28515625" customWidth="1"/>
    <col min="18" max="19" width="4.85546875" customWidth="1"/>
    <col min="20" max="20" width="6.28515625" customWidth="1"/>
    <col min="21" max="21" width="6" bestFit="1" customWidth="1"/>
  </cols>
  <sheetData>
    <row r="1" spans="1:22" ht="15.75" x14ac:dyDescent="0.25">
      <c r="A1" s="105" t="str">
        <f>+Juniors!A1</f>
        <v>Litherland Circuit League 2013 Season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67"/>
    </row>
    <row r="2" spans="1:22" x14ac:dyDescent="0.25">
      <c r="A2" s="108" t="str">
        <f>+Juniors!A2</f>
        <v>Sponsored by High on Bikes (www.highonbikescom)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66"/>
    </row>
    <row r="9" spans="1:22" ht="30" x14ac:dyDescent="0.25">
      <c r="A9" s="19" t="s">
        <v>19</v>
      </c>
      <c r="B9" s="99" t="s">
        <v>20</v>
      </c>
      <c r="C9" s="99"/>
      <c r="D9" s="20" t="s">
        <v>18</v>
      </c>
      <c r="E9" s="17">
        <v>41374</v>
      </c>
      <c r="F9" s="35">
        <v>41381</v>
      </c>
      <c r="G9" s="35">
        <f t="shared" ref="G9:N9" si="0">+F9+7</f>
        <v>41388</v>
      </c>
      <c r="H9" s="35">
        <f t="shared" si="0"/>
        <v>41395</v>
      </c>
      <c r="I9" s="35">
        <f t="shared" si="0"/>
        <v>41402</v>
      </c>
      <c r="J9" s="35">
        <f t="shared" si="0"/>
        <v>41409</v>
      </c>
      <c r="K9" s="35">
        <f t="shared" si="0"/>
        <v>41416</v>
      </c>
      <c r="L9" s="35">
        <f t="shared" si="0"/>
        <v>41423</v>
      </c>
      <c r="M9" s="35">
        <f t="shared" si="0"/>
        <v>41430</v>
      </c>
      <c r="N9" s="35">
        <f t="shared" si="0"/>
        <v>41437</v>
      </c>
      <c r="O9" s="20"/>
      <c r="P9" s="71"/>
      <c r="Q9" s="68"/>
      <c r="R9" s="34"/>
      <c r="S9" s="20"/>
      <c r="T9" s="18" t="s">
        <v>13</v>
      </c>
      <c r="U9" s="9" t="s">
        <v>17</v>
      </c>
    </row>
    <row r="10" spans="1:22" ht="20.100000000000001" customHeight="1" x14ac:dyDescent="0.25">
      <c r="A10" s="106" t="s">
        <v>102</v>
      </c>
      <c r="B10" s="106"/>
      <c r="C10" s="25"/>
      <c r="D10" s="25"/>
      <c r="E10" s="17"/>
      <c r="F10" s="25"/>
      <c r="G10" s="25"/>
      <c r="H10" s="25"/>
      <c r="I10" s="25"/>
      <c r="J10" s="55"/>
      <c r="K10" s="25"/>
      <c r="L10" s="61"/>
      <c r="M10" s="68"/>
      <c r="N10" s="71"/>
      <c r="O10" s="25"/>
      <c r="P10" s="71"/>
      <c r="Q10" s="68"/>
      <c r="R10" s="34"/>
      <c r="S10" s="25"/>
      <c r="T10" s="18"/>
      <c r="U10" s="9"/>
    </row>
    <row r="11" spans="1:22" ht="15.75" customHeight="1" x14ac:dyDescent="0.25">
      <c r="A11" s="3">
        <v>401</v>
      </c>
      <c r="B11" s="29" t="s">
        <v>184</v>
      </c>
      <c r="C11" s="29" t="s">
        <v>185</v>
      </c>
      <c r="D11" s="3" t="s">
        <v>140</v>
      </c>
      <c r="E11" s="23"/>
      <c r="H11" s="23">
        <v>3</v>
      </c>
      <c r="I11" s="23">
        <v>3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3">
        <f>SUM(E11:S11)</f>
        <v>6</v>
      </c>
      <c r="U11" s="10">
        <v>1</v>
      </c>
    </row>
    <row r="12" spans="1:22" x14ac:dyDescent="0.25">
      <c r="A12" s="3">
        <v>426</v>
      </c>
      <c r="B12" s="43" t="s">
        <v>10</v>
      </c>
      <c r="C12" s="43" t="s">
        <v>203</v>
      </c>
      <c r="D12" s="3" t="s">
        <v>171</v>
      </c>
      <c r="F12" s="23"/>
      <c r="G12" s="23"/>
      <c r="I12" s="23">
        <v>2</v>
      </c>
      <c r="J12" s="23">
        <v>3</v>
      </c>
      <c r="K12" s="21"/>
      <c r="L12" s="21"/>
      <c r="M12" s="21"/>
      <c r="N12" s="21"/>
      <c r="O12" s="21"/>
      <c r="P12" s="21"/>
      <c r="Q12" s="21"/>
      <c r="R12" s="21"/>
      <c r="S12" s="21"/>
      <c r="T12" s="23">
        <f>SUM(E12:S12)</f>
        <v>5</v>
      </c>
      <c r="U12" s="10">
        <v>2</v>
      </c>
    </row>
    <row r="13" spans="1:22" x14ac:dyDescent="0.25">
      <c r="A13" s="3">
        <v>409</v>
      </c>
      <c r="B13" s="29" t="s">
        <v>95</v>
      </c>
      <c r="C13" s="29" t="s">
        <v>96</v>
      </c>
      <c r="D13" s="30" t="s">
        <v>174</v>
      </c>
      <c r="E13" s="23">
        <v>1</v>
      </c>
      <c r="F13" s="23">
        <v>3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3">
        <f t="shared" ref="T13:T31" si="1">SUM(E13:S13)</f>
        <v>4</v>
      </c>
      <c r="U13" s="10" t="s">
        <v>14</v>
      </c>
    </row>
    <row r="14" spans="1:22" x14ac:dyDescent="0.25">
      <c r="A14" s="3">
        <v>400</v>
      </c>
      <c r="B14" s="29" t="s">
        <v>111</v>
      </c>
      <c r="C14" s="29" t="s">
        <v>136</v>
      </c>
      <c r="D14" s="30" t="s">
        <v>9</v>
      </c>
      <c r="E14" s="23"/>
      <c r="F14" s="23">
        <v>1</v>
      </c>
      <c r="G14" s="23">
        <v>3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3">
        <f t="shared" si="1"/>
        <v>4</v>
      </c>
      <c r="U14" s="10" t="s">
        <v>14</v>
      </c>
    </row>
    <row r="15" spans="1:22" x14ac:dyDescent="0.25">
      <c r="A15" s="3">
        <v>411</v>
      </c>
      <c r="B15" s="29" t="s">
        <v>91</v>
      </c>
      <c r="C15" s="29" t="s">
        <v>92</v>
      </c>
      <c r="D15" s="29" t="s">
        <v>45</v>
      </c>
      <c r="E15" s="23">
        <v>3</v>
      </c>
      <c r="F15" s="21"/>
      <c r="G15" s="21"/>
      <c r="H15" s="21"/>
      <c r="I15" s="21" t="s">
        <v>216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3">
        <f t="shared" si="1"/>
        <v>3</v>
      </c>
      <c r="U15" s="10" t="s">
        <v>147</v>
      </c>
    </row>
    <row r="16" spans="1:22" x14ac:dyDescent="0.25">
      <c r="A16" s="3">
        <v>436</v>
      </c>
      <c r="B16" s="29" t="s">
        <v>221</v>
      </c>
      <c r="C16" s="29" t="s">
        <v>226</v>
      </c>
      <c r="D16" s="3" t="s">
        <v>149</v>
      </c>
      <c r="E16" s="23"/>
      <c r="F16" s="23"/>
      <c r="G16" s="23"/>
      <c r="H16" s="23"/>
      <c r="I16" s="23"/>
      <c r="J16" s="23"/>
      <c r="K16" s="23"/>
      <c r="L16" s="23">
        <v>3</v>
      </c>
      <c r="M16" s="23"/>
      <c r="N16" s="23"/>
      <c r="O16" s="23"/>
      <c r="P16" s="23"/>
      <c r="Q16" s="23"/>
      <c r="R16" s="23"/>
      <c r="S16" s="23"/>
      <c r="T16" s="23">
        <f t="shared" si="1"/>
        <v>3</v>
      </c>
      <c r="U16" s="10" t="s">
        <v>147</v>
      </c>
    </row>
    <row r="17" spans="1:21" x14ac:dyDescent="0.25">
      <c r="A17" s="3">
        <v>431</v>
      </c>
      <c r="B17" s="29" t="s">
        <v>60</v>
      </c>
      <c r="C17" s="29" t="s">
        <v>218</v>
      </c>
      <c r="D17" s="29" t="s">
        <v>219</v>
      </c>
      <c r="E17" s="23"/>
      <c r="F17" s="23"/>
      <c r="G17" s="23"/>
      <c r="H17" s="23"/>
      <c r="I17" s="23"/>
      <c r="J17" s="23"/>
      <c r="K17" s="23">
        <v>3</v>
      </c>
      <c r="L17" s="23"/>
      <c r="M17" s="23"/>
      <c r="N17" s="23"/>
      <c r="O17" s="23"/>
      <c r="P17" s="23"/>
      <c r="Q17" s="23"/>
      <c r="R17" s="23"/>
      <c r="S17" s="23"/>
      <c r="T17" s="23">
        <f t="shared" si="1"/>
        <v>3</v>
      </c>
      <c r="U17" s="10" t="s">
        <v>147</v>
      </c>
    </row>
    <row r="18" spans="1:21" x14ac:dyDescent="0.25">
      <c r="A18" s="3">
        <v>432</v>
      </c>
      <c r="B18" s="43" t="s">
        <v>75</v>
      </c>
      <c r="C18" s="43" t="s">
        <v>220</v>
      </c>
      <c r="D18" s="3" t="s">
        <v>171</v>
      </c>
      <c r="F18" s="23"/>
      <c r="G18" s="23"/>
      <c r="I18" s="23"/>
      <c r="J18" s="23"/>
      <c r="K18" s="23">
        <v>2</v>
      </c>
      <c r="L18" s="23"/>
      <c r="M18" s="23">
        <v>1</v>
      </c>
      <c r="N18" s="23"/>
      <c r="O18" s="23"/>
      <c r="P18" s="23"/>
      <c r="Q18" s="23"/>
      <c r="R18" s="23"/>
      <c r="S18" s="23"/>
      <c r="T18" s="23">
        <f>SUM(E18:S18)</f>
        <v>3</v>
      </c>
      <c r="U18" s="10" t="s">
        <v>147</v>
      </c>
    </row>
    <row r="19" spans="1:21" x14ac:dyDescent="0.25">
      <c r="A19" s="3">
        <v>433</v>
      </c>
      <c r="B19" s="43" t="s">
        <v>229</v>
      </c>
      <c r="C19" s="43" t="s">
        <v>230</v>
      </c>
      <c r="D19" s="3" t="s">
        <v>171</v>
      </c>
      <c r="F19" s="23"/>
      <c r="G19" s="23"/>
      <c r="I19" s="23"/>
      <c r="J19" s="23"/>
      <c r="K19" s="23"/>
      <c r="L19" s="23">
        <v>1</v>
      </c>
      <c r="M19" s="23">
        <v>1.5</v>
      </c>
      <c r="N19" s="23"/>
      <c r="O19" s="23"/>
      <c r="P19" s="23"/>
      <c r="Q19" s="23"/>
      <c r="R19" s="23"/>
      <c r="S19" s="23"/>
      <c r="T19" s="23">
        <f>SUM(E19:S19)</f>
        <v>2.5</v>
      </c>
      <c r="U19" s="10">
        <v>9</v>
      </c>
    </row>
    <row r="20" spans="1:21" x14ac:dyDescent="0.25">
      <c r="A20" s="3">
        <v>434</v>
      </c>
      <c r="B20" s="29" t="s">
        <v>227</v>
      </c>
      <c r="C20" s="29" t="s">
        <v>228</v>
      </c>
      <c r="D20" s="3" t="s">
        <v>140</v>
      </c>
      <c r="E20" s="23"/>
      <c r="F20" s="23"/>
      <c r="G20" s="23"/>
      <c r="H20" s="23"/>
      <c r="I20" s="23"/>
      <c r="J20" s="23"/>
      <c r="K20" s="23"/>
      <c r="L20" s="23">
        <v>2</v>
      </c>
      <c r="M20" s="23"/>
      <c r="N20" s="23"/>
      <c r="O20" s="23"/>
      <c r="P20" s="23"/>
      <c r="Q20" s="23"/>
      <c r="R20" s="23"/>
      <c r="S20" s="23"/>
      <c r="T20" s="23">
        <f t="shared" si="1"/>
        <v>2</v>
      </c>
      <c r="U20" s="10" t="s">
        <v>253</v>
      </c>
    </row>
    <row r="21" spans="1:21" x14ac:dyDescent="0.25">
      <c r="A21" s="3">
        <v>408</v>
      </c>
      <c r="B21" s="29" t="s">
        <v>93</v>
      </c>
      <c r="C21" s="29" t="s">
        <v>94</v>
      </c>
      <c r="D21" s="30" t="s">
        <v>145</v>
      </c>
      <c r="E21" s="23">
        <v>2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3">
        <f t="shared" si="1"/>
        <v>2</v>
      </c>
      <c r="U21" s="10" t="s">
        <v>253</v>
      </c>
    </row>
    <row r="22" spans="1:21" x14ac:dyDescent="0.25">
      <c r="A22" s="3">
        <v>415</v>
      </c>
      <c r="B22" s="43" t="s">
        <v>133</v>
      </c>
      <c r="C22" s="43" t="s">
        <v>134</v>
      </c>
      <c r="D22" s="3" t="s">
        <v>135</v>
      </c>
      <c r="F22" s="23">
        <v>2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3">
        <f t="shared" si="1"/>
        <v>2</v>
      </c>
      <c r="U22" s="10" t="s">
        <v>253</v>
      </c>
    </row>
    <row r="23" spans="1:21" x14ac:dyDescent="0.25">
      <c r="A23" s="3">
        <v>400</v>
      </c>
      <c r="B23" s="43" t="s">
        <v>0</v>
      </c>
      <c r="C23" s="43" t="s">
        <v>186</v>
      </c>
      <c r="D23" s="3" t="s">
        <v>187</v>
      </c>
      <c r="F23" s="23"/>
      <c r="H23" s="23">
        <v>2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3">
        <f t="shared" si="1"/>
        <v>2</v>
      </c>
      <c r="U23" s="10" t="s">
        <v>253</v>
      </c>
    </row>
    <row r="24" spans="1:21" x14ac:dyDescent="0.25">
      <c r="A24" s="3">
        <v>426</v>
      </c>
      <c r="B24" s="43" t="s">
        <v>183</v>
      </c>
      <c r="C24" s="43" t="s">
        <v>172</v>
      </c>
      <c r="D24" s="3" t="s">
        <v>140</v>
      </c>
      <c r="F24" s="23"/>
      <c r="G24" s="23">
        <v>2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3">
        <f t="shared" si="1"/>
        <v>2</v>
      </c>
      <c r="U24" s="10" t="s">
        <v>253</v>
      </c>
    </row>
    <row r="25" spans="1:21" x14ac:dyDescent="0.25">
      <c r="A25" s="3">
        <v>427</v>
      </c>
      <c r="B25" s="43" t="s">
        <v>91</v>
      </c>
      <c r="C25" s="43" t="s">
        <v>209</v>
      </c>
      <c r="D25" s="3" t="s">
        <v>149</v>
      </c>
      <c r="F25" s="23"/>
      <c r="G25" s="23"/>
      <c r="I25" s="23"/>
      <c r="J25" s="23">
        <v>2</v>
      </c>
      <c r="K25" s="21"/>
      <c r="L25" s="21"/>
      <c r="M25" s="21"/>
      <c r="N25" s="21"/>
      <c r="O25" s="21"/>
      <c r="P25" s="21"/>
      <c r="Q25" s="21"/>
      <c r="R25" s="21"/>
      <c r="S25" s="21"/>
      <c r="T25" s="23">
        <f t="shared" si="1"/>
        <v>2</v>
      </c>
      <c r="U25" s="10" t="s">
        <v>253</v>
      </c>
    </row>
    <row r="26" spans="1:21" x14ac:dyDescent="0.25">
      <c r="A26" s="3">
        <v>437</v>
      </c>
      <c r="B26" s="43" t="s">
        <v>0</v>
      </c>
      <c r="C26" s="43" t="s">
        <v>131</v>
      </c>
      <c r="D26" s="3" t="s">
        <v>128</v>
      </c>
      <c r="F26" s="23"/>
      <c r="G26" s="23"/>
      <c r="I26" s="23"/>
      <c r="J26" s="23"/>
      <c r="K26" s="23"/>
      <c r="L26" s="23"/>
      <c r="M26" s="23"/>
      <c r="N26" s="23">
        <v>1.5</v>
      </c>
      <c r="O26" s="23"/>
      <c r="P26" s="23"/>
      <c r="Q26" s="23"/>
      <c r="R26" s="23"/>
      <c r="S26" s="23"/>
      <c r="T26" s="23">
        <f t="shared" si="1"/>
        <v>1.5</v>
      </c>
      <c r="U26" s="10">
        <v>16</v>
      </c>
    </row>
    <row r="27" spans="1:21" x14ac:dyDescent="0.25">
      <c r="A27" s="3">
        <v>414</v>
      </c>
      <c r="B27" s="43" t="s">
        <v>221</v>
      </c>
      <c r="C27" s="43" t="s">
        <v>131</v>
      </c>
      <c r="D27" s="3" t="s">
        <v>222</v>
      </c>
      <c r="F27" s="23"/>
      <c r="G27" s="23"/>
      <c r="I27" s="23"/>
      <c r="J27" s="23"/>
      <c r="K27" s="23">
        <v>1</v>
      </c>
      <c r="L27" s="21"/>
      <c r="M27" s="21"/>
      <c r="N27" s="21"/>
      <c r="O27" s="21"/>
      <c r="P27" s="21"/>
      <c r="Q27" s="21"/>
      <c r="R27" s="21"/>
      <c r="S27" s="21"/>
      <c r="T27" s="23">
        <f t="shared" si="1"/>
        <v>1</v>
      </c>
      <c r="U27" s="10" t="s">
        <v>269</v>
      </c>
    </row>
    <row r="28" spans="1:21" x14ac:dyDescent="0.25">
      <c r="A28" s="3">
        <v>438</v>
      </c>
      <c r="B28" s="43" t="s">
        <v>264</v>
      </c>
      <c r="C28" s="43" t="s">
        <v>265</v>
      </c>
      <c r="D28" s="3" t="s">
        <v>171</v>
      </c>
      <c r="F28" s="23"/>
      <c r="G28" s="23"/>
      <c r="I28" s="23"/>
      <c r="J28" s="23"/>
      <c r="K28" s="23"/>
      <c r="L28" s="23"/>
      <c r="M28" s="23"/>
      <c r="N28" s="23">
        <v>1</v>
      </c>
      <c r="O28" s="23"/>
      <c r="P28" s="23"/>
      <c r="Q28" s="23"/>
      <c r="R28" s="23"/>
      <c r="S28" s="23"/>
      <c r="T28" s="23">
        <f t="shared" si="1"/>
        <v>1</v>
      </c>
      <c r="U28" s="10" t="s">
        <v>269</v>
      </c>
    </row>
    <row r="29" spans="1:21" x14ac:dyDescent="0.25">
      <c r="A29" s="3">
        <v>430</v>
      </c>
      <c r="B29" s="43" t="s">
        <v>210</v>
      </c>
      <c r="C29" s="43" t="s">
        <v>211</v>
      </c>
      <c r="D29" s="3" t="s">
        <v>171</v>
      </c>
      <c r="F29" s="23"/>
      <c r="G29" s="23"/>
      <c r="I29" s="23"/>
      <c r="J29" s="23">
        <v>1</v>
      </c>
      <c r="K29" s="68"/>
      <c r="L29" s="68"/>
      <c r="M29" s="68"/>
      <c r="N29" s="71"/>
      <c r="O29" s="68"/>
      <c r="P29" s="71"/>
      <c r="Q29" s="68"/>
      <c r="R29" s="68"/>
      <c r="S29" s="68"/>
      <c r="T29" s="23">
        <f t="shared" si="1"/>
        <v>1</v>
      </c>
      <c r="U29" s="10" t="s">
        <v>269</v>
      </c>
    </row>
    <row r="30" spans="1:21" x14ac:dyDescent="0.25">
      <c r="A30" s="3">
        <v>410</v>
      </c>
      <c r="B30" s="43" t="s">
        <v>91</v>
      </c>
      <c r="C30" s="43" t="s">
        <v>204</v>
      </c>
      <c r="D30" s="3" t="s">
        <v>140</v>
      </c>
      <c r="F30" s="23"/>
      <c r="G30" s="23"/>
      <c r="I30" s="23">
        <v>1</v>
      </c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3">
        <f t="shared" si="1"/>
        <v>1</v>
      </c>
      <c r="U30" s="10" t="s">
        <v>269</v>
      </c>
    </row>
    <row r="31" spans="1:21" x14ac:dyDescent="0.25">
      <c r="A31" s="3">
        <v>408</v>
      </c>
      <c r="B31" s="43" t="s">
        <v>189</v>
      </c>
      <c r="C31" s="43" t="s">
        <v>188</v>
      </c>
      <c r="D31" s="3" t="s">
        <v>174</v>
      </c>
      <c r="F31" s="23"/>
      <c r="G31" s="23"/>
      <c r="H31" s="23">
        <v>1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3">
        <f t="shared" si="1"/>
        <v>1</v>
      </c>
      <c r="U31" s="10" t="s">
        <v>269</v>
      </c>
    </row>
    <row r="32" spans="1:21" x14ac:dyDescent="0.25">
      <c r="A32" s="3">
        <v>417</v>
      </c>
      <c r="B32" s="43" t="s">
        <v>133</v>
      </c>
      <c r="C32" s="43" t="s">
        <v>148</v>
      </c>
      <c r="D32" s="3" t="s">
        <v>173</v>
      </c>
      <c r="F32" s="23"/>
      <c r="G32" s="23">
        <v>1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3">
        <f t="shared" ref="T32:T34" si="2">SUM(E32:S32)</f>
        <v>1</v>
      </c>
      <c r="U32" s="10" t="s">
        <v>269</v>
      </c>
    </row>
    <row r="33" spans="1:23" x14ac:dyDescent="0.25">
      <c r="A33" s="3">
        <v>424</v>
      </c>
      <c r="B33" s="43" t="s">
        <v>267</v>
      </c>
      <c r="C33" s="43" t="s">
        <v>266</v>
      </c>
      <c r="D33" s="3" t="s">
        <v>268</v>
      </c>
      <c r="F33" s="23"/>
      <c r="G33" s="23"/>
      <c r="H33" s="23"/>
      <c r="I33" s="23"/>
      <c r="J33" s="23"/>
      <c r="K33" s="23"/>
      <c r="L33" s="23"/>
      <c r="M33" s="23"/>
      <c r="N33" s="23">
        <v>0.5</v>
      </c>
      <c r="O33" s="23"/>
      <c r="P33" s="23"/>
      <c r="Q33" s="23"/>
      <c r="R33" s="23"/>
      <c r="S33" s="23"/>
      <c r="T33" s="23">
        <f t="shared" si="2"/>
        <v>0.5</v>
      </c>
      <c r="U33" s="10" t="s">
        <v>270</v>
      </c>
    </row>
    <row r="34" spans="1:23" ht="15.75" thickBot="1" x14ac:dyDescent="0.3">
      <c r="A34" s="3">
        <v>406</v>
      </c>
      <c r="B34" s="43" t="s">
        <v>75</v>
      </c>
      <c r="C34" s="43" t="s">
        <v>252</v>
      </c>
      <c r="D34" s="3" t="s">
        <v>149</v>
      </c>
      <c r="F34" s="23"/>
      <c r="G34" s="23"/>
      <c r="H34" s="23"/>
      <c r="I34" s="23"/>
      <c r="J34" s="23"/>
      <c r="K34" s="23"/>
      <c r="L34" s="23"/>
      <c r="M34" s="23">
        <v>0.5</v>
      </c>
      <c r="N34" s="23"/>
      <c r="O34" s="23"/>
      <c r="P34" s="23"/>
      <c r="Q34" s="23"/>
      <c r="R34" s="23"/>
      <c r="S34" s="23"/>
      <c r="T34" s="23">
        <f t="shared" si="2"/>
        <v>0.5</v>
      </c>
      <c r="U34" s="10" t="s">
        <v>270</v>
      </c>
    </row>
    <row r="35" spans="1:23" ht="16.5" thickTop="1" thickBot="1" x14ac:dyDescent="0.3">
      <c r="E35" s="24">
        <f>SUM(E10:E34)</f>
        <v>6</v>
      </c>
      <c r="F35" s="24">
        <f t="shared" ref="F35:T35" si="3">SUM(F10:F34)</f>
        <v>6</v>
      </c>
      <c r="G35" s="24">
        <f t="shared" si="3"/>
        <v>6</v>
      </c>
      <c r="H35" s="24">
        <f t="shared" si="3"/>
        <v>6</v>
      </c>
      <c r="I35" s="24">
        <f t="shared" si="3"/>
        <v>6</v>
      </c>
      <c r="J35" s="24">
        <f t="shared" si="3"/>
        <v>6</v>
      </c>
      <c r="K35" s="24">
        <f t="shared" si="3"/>
        <v>6</v>
      </c>
      <c r="L35" s="24">
        <f t="shared" si="3"/>
        <v>6</v>
      </c>
      <c r="M35" s="24">
        <f t="shared" si="3"/>
        <v>3</v>
      </c>
      <c r="N35" s="24">
        <f t="shared" si="3"/>
        <v>3</v>
      </c>
      <c r="O35" s="24">
        <f t="shared" si="3"/>
        <v>0</v>
      </c>
      <c r="P35" s="24">
        <f t="shared" si="3"/>
        <v>0</v>
      </c>
      <c r="Q35" s="24">
        <f t="shared" si="3"/>
        <v>0</v>
      </c>
      <c r="R35" s="24">
        <f t="shared" si="3"/>
        <v>0</v>
      </c>
      <c r="S35" s="24">
        <f t="shared" si="3"/>
        <v>0</v>
      </c>
      <c r="T35" s="24">
        <f t="shared" si="3"/>
        <v>54</v>
      </c>
      <c r="U35" s="21"/>
    </row>
    <row r="36" spans="1:23" ht="6" customHeight="1" thickTop="1" x14ac:dyDescent="0.25"/>
    <row r="37" spans="1:23" ht="15.75" x14ac:dyDescent="0.25">
      <c r="A37" s="107" t="s">
        <v>206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</row>
    <row r="38" spans="1:23" ht="15.75" x14ac:dyDescent="0.25">
      <c r="A38" s="107" t="s">
        <v>205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</row>
    <row r="39" spans="1:23" ht="4.5" customHeight="1" x14ac:dyDescent="0.25"/>
    <row r="46" spans="1:23" ht="30" x14ac:dyDescent="0.25">
      <c r="A46" s="19" t="s">
        <v>19</v>
      </c>
      <c r="B46" s="99" t="s">
        <v>20</v>
      </c>
      <c r="C46" s="99"/>
      <c r="D46" s="58" t="s">
        <v>18</v>
      </c>
      <c r="E46" s="17">
        <v>41374</v>
      </c>
      <c r="F46" s="35">
        <v>41381</v>
      </c>
      <c r="G46" s="35">
        <f t="shared" ref="G46:N46" si="4">+F46+7</f>
        <v>41388</v>
      </c>
      <c r="H46" s="35">
        <f t="shared" si="4"/>
        <v>41395</v>
      </c>
      <c r="I46" s="35">
        <f t="shared" si="4"/>
        <v>41402</v>
      </c>
      <c r="J46" s="35">
        <f t="shared" si="4"/>
        <v>41409</v>
      </c>
      <c r="K46" s="35">
        <f t="shared" si="4"/>
        <v>41416</v>
      </c>
      <c r="L46" s="35">
        <f t="shared" si="4"/>
        <v>41423</v>
      </c>
      <c r="M46" s="35">
        <f t="shared" si="4"/>
        <v>41430</v>
      </c>
      <c r="N46" s="35">
        <f t="shared" si="4"/>
        <v>41437</v>
      </c>
      <c r="O46" s="58"/>
      <c r="P46" s="71"/>
      <c r="Q46" s="68"/>
      <c r="R46" s="58"/>
      <c r="S46" s="58"/>
      <c r="T46" s="18" t="s">
        <v>13</v>
      </c>
      <c r="U46" s="9" t="s">
        <v>17</v>
      </c>
    </row>
    <row r="47" spans="1:23" x14ac:dyDescent="0.25">
      <c r="A47" s="19"/>
      <c r="B47" s="58"/>
      <c r="C47" s="58"/>
      <c r="D47" s="58"/>
      <c r="E47" s="17"/>
      <c r="F47" s="35"/>
      <c r="G47" s="35"/>
      <c r="H47" s="35"/>
      <c r="I47" s="35"/>
      <c r="T47" s="18"/>
      <c r="U47" s="9"/>
      <c r="W47" s="58"/>
    </row>
    <row r="48" spans="1:23" ht="20.25" customHeight="1" x14ac:dyDescent="0.25">
      <c r="A48" s="106" t="s">
        <v>103</v>
      </c>
      <c r="B48" s="106"/>
      <c r="C48" s="25"/>
      <c r="D48" s="25"/>
      <c r="E48" s="17"/>
      <c r="T48" s="18"/>
      <c r="U48" s="9"/>
      <c r="W48" s="25"/>
    </row>
    <row r="49" spans="1:32" x14ac:dyDescent="0.25">
      <c r="A49" s="3">
        <v>422</v>
      </c>
      <c r="B49" s="3" t="s">
        <v>130</v>
      </c>
      <c r="C49" s="3" t="s">
        <v>131</v>
      </c>
      <c r="D49" s="3" t="s">
        <v>132</v>
      </c>
      <c r="E49" s="3"/>
      <c r="F49" s="3">
        <v>1.5</v>
      </c>
      <c r="G49" s="3">
        <v>1.5</v>
      </c>
      <c r="H49" s="23">
        <v>2</v>
      </c>
      <c r="I49" s="21"/>
      <c r="J49" s="3">
        <v>1.5</v>
      </c>
      <c r="K49" s="21"/>
      <c r="L49" s="3">
        <v>1.5</v>
      </c>
      <c r="M49" s="3">
        <v>1.5</v>
      </c>
      <c r="N49" s="3">
        <v>1.5</v>
      </c>
      <c r="T49" s="23">
        <f>SUM(E49:S49)</f>
        <v>11</v>
      </c>
      <c r="U49" s="10">
        <v>1</v>
      </c>
    </row>
    <row r="50" spans="1:32" ht="15.75" customHeight="1" x14ac:dyDescent="0.25">
      <c r="A50" s="3">
        <v>415</v>
      </c>
      <c r="B50" s="29" t="s">
        <v>191</v>
      </c>
      <c r="C50" s="29" t="s">
        <v>190</v>
      </c>
      <c r="D50" s="3" t="s">
        <v>192</v>
      </c>
      <c r="E50" s="23"/>
      <c r="H50" s="23">
        <v>3</v>
      </c>
      <c r="I50" s="21"/>
      <c r="K50" s="21"/>
      <c r="T50" s="23">
        <f>SUM(E50:S50)</f>
        <v>3</v>
      </c>
      <c r="U50" s="10">
        <v>2</v>
      </c>
    </row>
    <row r="51" spans="1:32" x14ac:dyDescent="0.25">
      <c r="A51" s="3">
        <v>425</v>
      </c>
      <c r="B51" s="3" t="s">
        <v>193</v>
      </c>
      <c r="C51" s="3" t="s">
        <v>194</v>
      </c>
      <c r="D51" s="3" t="s">
        <v>132</v>
      </c>
      <c r="E51" s="3"/>
      <c r="H51" s="23">
        <v>1</v>
      </c>
      <c r="I51" s="21"/>
      <c r="J51" s="23">
        <v>1</v>
      </c>
      <c r="K51" s="21"/>
      <c r="T51" s="23">
        <f>SUM(E51:S51)</f>
        <v>2</v>
      </c>
      <c r="U51" s="10">
        <v>3</v>
      </c>
    </row>
    <row r="52" spans="1:32" x14ac:dyDescent="0.25">
      <c r="A52" s="3">
        <v>413</v>
      </c>
      <c r="B52" s="3" t="s">
        <v>97</v>
      </c>
      <c r="C52" s="3" t="s">
        <v>98</v>
      </c>
      <c r="D52" s="3" t="s">
        <v>101</v>
      </c>
      <c r="E52" s="3">
        <v>1.5</v>
      </c>
      <c r="I52" s="21"/>
      <c r="K52" s="21"/>
      <c r="T52" s="23">
        <f t="shared" ref="T52:T54" si="5">SUM(E52:S52)</f>
        <v>1.5</v>
      </c>
      <c r="U52" s="10">
        <v>4</v>
      </c>
    </row>
    <row r="53" spans="1:32" x14ac:dyDescent="0.25">
      <c r="A53" s="3">
        <v>435</v>
      </c>
      <c r="B53" s="3" t="s">
        <v>244</v>
      </c>
      <c r="C53" s="3" t="s">
        <v>231</v>
      </c>
      <c r="D53" s="3" t="s">
        <v>232</v>
      </c>
      <c r="E53" s="3"/>
      <c r="I53" s="21"/>
      <c r="K53" s="21"/>
      <c r="L53" s="23">
        <v>1</v>
      </c>
      <c r="T53" s="23">
        <f t="shared" si="5"/>
        <v>1</v>
      </c>
      <c r="U53" s="10" t="s">
        <v>147</v>
      </c>
    </row>
    <row r="54" spans="1:32" ht="15.75" thickBot="1" x14ac:dyDescent="0.3">
      <c r="A54" s="39">
        <v>423</v>
      </c>
      <c r="B54" s="3" t="s">
        <v>99</v>
      </c>
      <c r="C54" s="3" t="s">
        <v>100</v>
      </c>
      <c r="D54" s="3" t="s">
        <v>56</v>
      </c>
      <c r="E54" s="23">
        <v>1</v>
      </c>
      <c r="I54" s="21"/>
      <c r="K54" s="21"/>
      <c r="T54" s="23">
        <f t="shared" si="5"/>
        <v>1</v>
      </c>
      <c r="U54" s="10" t="s">
        <v>147</v>
      </c>
    </row>
    <row r="55" spans="1:32" ht="16.5" thickTop="1" thickBot="1" x14ac:dyDescent="0.3">
      <c r="E55" s="4">
        <f t="shared" ref="E55:N55" si="6">SUM(E49:E54)</f>
        <v>2.5</v>
      </c>
      <c r="F55" s="4">
        <f t="shared" si="6"/>
        <v>1.5</v>
      </c>
      <c r="G55" s="4">
        <f t="shared" si="6"/>
        <v>1.5</v>
      </c>
      <c r="H55" s="24">
        <f t="shared" si="6"/>
        <v>6</v>
      </c>
      <c r="I55" s="24">
        <f t="shared" si="6"/>
        <v>0</v>
      </c>
      <c r="J55" s="24">
        <f t="shared" si="6"/>
        <v>2.5</v>
      </c>
      <c r="K55" s="24">
        <f t="shared" si="6"/>
        <v>0</v>
      </c>
      <c r="L55" s="24">
        <f t="shared" si="6"/>
        <v>2.5</v>
      </c>
      <c r="M55" s="24">
        <f t="shared" si="6"/>
        <v>1.5</v>
      </c>
      <c r="N55" s="24">
        <f t="shared" si="6"/>
        <v>1.5</v>
      </c>
      <c r="O55" s="24">
        <f>SUM(O49:O54)</f>
        <v>0</v>
      </c>
      <c r="P55" s="24"/>
      <c r="Q55" s="24"/>
      <c r="R55" s="24">
        <f>SUM(R49:R54)</f>
        <v>0</v>
      </c>
      <c r="S55" s="24">
        <f>SUM(S49:S54)</f>
        <v>0</v>
      </c>
      <c r="T55" s="24">
        <f>SUM(T49:T54)</f>
        <v>19.5</v>
      </c>
      <c r="U55" s="21"/>
    </row>
    <row r="56" spans="1:32" ht="15.75" thickTop="1" x14ac:dyDescent="0.25">
      <c r="E56" s="69"/>
      <c r="F56" s="69"/>
      <c r="G56" s="69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1"/>
    </row>
    <row r="57" spans="1:32" x14ac:dyDescent="0.25">
      <c r="E57" s="69"/>
      <c r="F57" s="69"/>
      <c r="G57" s="69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32" ht="30" x14ac:dyDescent="0.25">
      <c r="A58" s="19" t="s">
        <v>19</v>
      </c>
      <c r="B58" s="99" t="s">
        <v>20</v>
      </c>
      <c r="C58" s="99"/>
      <c r="D58" s="25" t="s">
        <v>18</v>
      </c>
      <c r="E58" s="17">
        <v>41374</v>
      </c>
      <c r="F58" s="35">
        <v>41381</v>
      </c>
      <c r="G58" s="35">
        <f t="shared" ref="G58:N58" si="7">+F58+7</f>
        <v>41388</v>
      </c>
      <c r="H58" s="57">
        <f t="shared" si="7"/>
        <v>41395</v>
      </c>
      <c r="I58" s="35">
        <f t="shared" si="7"/>
        <v>41402</v>
      </c>
      <c r="J58" s="35">
        <f t="shared" si="7"/>
        <v>41409</v>
      </c>
      <c r="K58" s="35">
        <f t="shared" si="7"/>
        <v>41416</v>
      </c>
      <c r="L58" s="35">
        <f t="shared" si="7"/>
        <v>41423</v>
      </c>
      <c r="M58" s="35">
        <f t="shared" si="7"/>
        <v>41430</v>
      </c>
      <c r="N58" s="35">
        <f t="shared" si="7"/>
        <v>41437</v>
      </c>
      <c r="T58" s="18" t="s">
        <v>13</v>
      </c>
      <c r="U58" s="9" t="s">
        <v>17</v>
      </c>
    </row>
    <row r="59" spans="1:32" x14ac:dyDescent="0.25">
      <c r="B59" s="1"/>
    </row>
    <row r="60" spans="1:32" ht="15.75" thickBot="1" x14ac:dyDescent="0.3">
      <c r="A60" s="1" t="s">
        <v>104</v>
      </c>
      <c r="E60" s="21"/>
      <c r="F60" s="21"/>
      <c r="G60" s="21"/>
      <c r="H60" s="21"/>
      <c r="I60" s="21"/>
      <c r="J60" s="21"/>
      <c r="K60" s="21"/>
      <c r="L60" s="21"/>
      <c r="M60" s="21"/>
      <c r="N60" s="21"/>
      <c r="T60" s="23">
        <f t="shared" ref="T60" si="8">SUM(E60:S60)</f>
        <v>0</v>
      </c>
    </row>
    <row r="61" spans="1:32" ht="16.5" thickTop="1" thickBot="1" x14ac:dyDescent="0.3">
      <c r="E61" s="4">
        <f t="shared" ref="E61:O61" si="9">SUM(E59:E60)</f>
        <v>0</v>
      </c>
      <c r="F61" s="4">
        <f t="shared" si="9"/>
        <v>0</v>
      </c>
      <c r="G61" s="4">
        <f t="shared" si="9"/>
        <v>0</v>
      </c>
      <c r="H61" s="4">
        <f t="shared" si="9"/>
        <v>0</v>
      </c>
      <c r="I61" s="4">
        <f t="shared" si="9"/>
        <v>0</v>
      </c>
      <c r="J61" s="4"/>
      <c r="K61" s="4">
        <f t="shared" si="9"/>
        <v>0</v>
      </c>
      <c r="L61" s="4"/>
      <c r="M61" s="4"/>
      <c r="N61" s="4"/>
      <c r="O61" s="4">
        <f t="shared" si="9"/>
        <v>0</v>
      </c>
      <c r="P61" s="4"/>
      <c r="Q61" s="4"/>
      <c r="R61" s="4"/>
      <c r="S61" s="4">
        <f>SUM(S59:S60)</f>
        <v>0</v>
      </c>
      <c r="T61" s="4">
        <f>SUM(T59:T60)</f>
        <v>0</v>
      </c>
    </row>
    <row r="62" spans="1:32" ht="15.75" thickTop="1" x14ac:dyDescent="0.25"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</row>
    <row r="63" spans="1:32" ht="25.5" customHeight="1" x14ac:dyDescent="0.25"/>
    <row r="64" spans="1:32" ht="15.75" x14ac:dyDescent="0.25">
      <c r="A64" s="100" t="s">
        <v>21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</row>
    <row r="65" spans="1:32" ht="15.75" x14ac:dyDescent="0.25">
      <c r="A65" s="100" t="s">
        <v>261</v>
      </c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</row>
    <row r="66" spans="1:32" ht="15.75" customHeight="1" x14ac:dyDescent="0.25">
      <c r="B66" s="11"/>
      <c r="C66" s="11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pans="1:32" ht="15.75" x14ac:dyDescent="0.25">
      <c r="A67" s="13" t="s">
        <v>22</v>
      </c>
      <c r="B67" s="14"/>
      <c r="C67" s="14"/>
      <c r="D67" s="14"/>
      <c r="E67" s="14"/>
      <c r="F67" s="14"/>
      <c r="G67" s="14"/>
      <c r="T67" s="15" t="s">
        <v>23</v>
      </c>
    </row>
  </sheetData>
  <mergeCells count="11">
    <mergeCell ref="A1:U1"/>
    <mergeCell ref="A65:U65"/>
    <mergeCell ref="B9:C9"/>
    <mergeCell ref="A10:B10"/>
    <mergeCell ref="A38:U38"/>
    <mergeCell ref="B46:C46"/>
    <mergeCell ref="A2:U2"/>
    <mergeCell ref="A37:U37"/>
    <mergeCell ref="A48:B48"/>
    <mergeCell ref="B58:C58"/>
    <mergeCell ref="A64:U64"/>
  </mergeCells>
  <hyperlinks>
    <hyperlink ref="T67" r:id="rId1"/>
  </hyperlinks>
  <printOptions gridLines="1"/>
  <pageMargins left="0.31496062992125984" right="0.31496062992125984" top="0.11811023622047245" bottom="0.15748031496062992" header="0.11811023622047245" footer="0.11811023622047245"/>
  <pageSetup paperSize="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tabSelected="1" topLeftCell="A47" workbookViewId="0">
      <selection activeCell="M58" sqref="M58"/>
    </sheetView>
  </sheetViews>
  <sheetFormatPr defaultRowHeight="15" x14ac:dyDescent="0.25"/>
  <cols>
    <col min="1" max="1" width="5.140625" customWidth="1"/>
    <col min="2" max="2" width="11.28515625" customWidth="1"/>
    <col min="3" max="3" width="11.5703125" customWidth="1"/>
    <col min="4" max="4" width="22.28515625" customWidth="1"/>
    <col min="5" max="5" width="6.42578125" customWidth="1"/>
    <col min="6" max="6" width="5.140625" customWidth="1"/>
    <col min="7" max="7" width="6.140625" customWidth="1"/>
    <col min="8" max="8" width="6.42578125" customWidth="1"/>
    <col min="9" max="9" width="5.28515625" customWidth="1"/>
    <col min="10" max="10" width="4.85546875" customWidth="1"/>
    <col min="11" max="11" width="5.28515625" customWidth="1"/>
    <col min="12" max="12" width="5" customWidth="1"/>
    <col min="13" max="13" width="5.42578125" customWidth="1"/>
    <col min="14" max="14" width="5" customWidth="1"/>
    <col min="15" max="16" width="6.5703125" customWidth="1"/>
    <col min="17" max="17" width="6.140625" customWidth="1"/>
    <col min="18" max="18" width="6.42578125" customWidth="1"/>
    <col min="19" max="19" width="7.140625" customWidth="1"/>
  </cols>
  <sheetData>
    <row r="1" spans="1:20" ht="21" x14ac:dyDescent="0.35">
      <c r="A1" s="102" t="str">
        <f>+'4ths &amp; Women'!A1:V1</f>
        <v>Litherland Circuit League 2013 Season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64"/>
    </row>
    <row r="2" spans="1:20" x14ac:dyDescent="0.25">
      <c r="A2" s="108" t="str">
        <f>+'4ths &amp; Women'!A2:V2</f>
        <v>Sponsored by High on Bikes (www.highonbikescom)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66"/>
    </row>
    <row r="10" spans="1:20" ht="30" x14ac:dyDescent="0.25">
      <c r="A10" s="19" t="s">
        <v>19</v>
      </c>
      <c r="B10" s="99" t="s">
        <v>20</v>
      </c>
      <c r="C10" s="99"/>
      <c r="D10" s="31" t="s">
        <v>18</v>
      </c>
      <c r="E10" s="17">
        <v>41374</v>
      </c>
      <c r="F10" s="35">
        <v>41381</v>
      </c>
      <c r="G10" s="35">
        <f t="shared" ref="G10:N10" si="0">+F10+7</f>
        <v>41388</v>
      </c>
      <c r="H10" s="35">
        <f t="shared" si="0"/>
        <v>41395</v>
      </c>
      <c r="I10" s="35">
        <f t="shared" si="0"/>
        <v>41402</v>
      </c>
      <c r="J10" s="35">
        <f t="shared" si="0"/>
        <v>41409</v>
      </c>
      <c r="K10" s="35">
        <f t="shared" si="0"/>
        <v>41416</v>
      </c>
      <c r="L10" s="35">
        <f t="shared" si="0"/>
        <v>41423</v>
      </c>
      <c r="M10" s="35">
        <f t="shared" si="0"/>
        <v>41430</v>
      </c>
      <c r="N10" s="35">
        <f t="shared" si="0"/>
        <v>41437</v>
      </c>
      <c r="O10" s="31"/>
      <c r="P10" s="76"/>
      <c r="Q10" s="31"/>
      <c r="R10" s="18" t="s">
        <v>13</v>
      </c>
      <c r="S10" s="9" t="s">
        <v>17</v>
      </c>
    </row>
    <row r="11" spans="1:20" ht="20.100000000000001" customHeight="1" x14ac:dyDescent="0.25">
      <c r="A11" s="106" t="s">
        <v>105</v>
      </c>
      <c r="B11" s="106"/>
      <c r="C11" s="31"/>
      <c r="D11" s="31"/>
      <c r="E11" s="17"/>
      <c r="F11" s="31"/>
      <c r="G11" s="31"/>
      <c r="H11" s="31"/>
      <c r="I11" s="55"/>
      <c r="J11" s="46"/>
      <c r="K11" s="61"/>
      <c r="L11" s="31"/>
      <c r="M11" s="31"/>
      <c r="N11" s="72"/>
      <c r="O11" s="31"/>
      <c r="P11" s="76"/>
      <c r="Q11" s="31"/>
      <c r="R11" s="18"/>
      <c r="S11" s="9"/>
    </row>
    <row r="12" spans="1:20" ht="15" customHeight="1" x14ac:dyDescent="0.25">
      <c r="A12" s="37">
        <v>204</v>
      </c>
      <c r="B12" s="37" t="s">
        <v>118</v>
      </c>
      <c r="C12" s="36" t="s">
        <v>119</v>
      </c>
      <c r="D12" s="36" t="s">
        <v>120</v>
      </c>
      <c r="E12" s="17"/>
      <c r="F12" s="40">
        <v>4</v>
      </c>
      <c r="G12" s="23">
        <v>1.5</v>
      </c>
      <c r="H12" s="40">
        <v>3</v>
      </c>
      <c r="I12" s="55"/>
      <c r="J12" s="46"/>
      <c r="K12" s="40">
        <v>4</v>
      </c>
      <c r="L12" s="33"/>
      <c r="M12" s="33"/>
      <c r="N12" s="72"/>
      <c r="O12" s="33"/>
      <c r="P12" s="76"/>
      <c r="Q12" s="33"/>
      <c r="R12" s="23">
        <f t="shared" ref="R12" si="1">SUM(E12:Q12)</f>
        <v>12.5</v>
      </c>
      <c r="S12" s="3">
        <v>1</v>
      </c>
    </row>
    <row r="13" spans="1:20" ht="15" customHeight="1" x14ac:dyDescent="0.25">
      <c r="A13" s="37">
        <v>203</v>
      </c>
      <c r="B13" s="38" t="s">
        <v>7</v>
      </c>
      <c r="C13" s="39" t="s">
        <v>121</v>
      </c>
      <c r="D13" s="36" t="s">
        <v>125</v>
      </c>
      <c r="E13" s="17"/>
      <c r="F13" s="40">
        <v>3</v>
      </c>
      <c r="G13" s="23">
        <v>2</v>
      </c>
      <c r="H13" s="40">
        <v>4</v>
      </c>
      <c r="I13" s="55"/>
      <c r="J13" s="46"/>
      <c r="K13" s="40">
        <v>3</v>
      </c>
      <c r="L13" s="33"/>
      <c r="M13" s="33"/>
      <c r="N13" s="72"/>
      <c r="O13" s="33"/>
      <c r="P13" s="76"/>
      <c r="Q13" s="33"/>
      <c r="R13" s="23">
        <f t="shared" ref="R13:R18" si="2">SUM(E13:Q13)</f>
        <v>12</v>
      </c>
      <c r="S13" s="96" t="s">
        <v>139</v>
      </c>
    </row>
    <row r="14" spans="1:20" x14ac:dyDescent="0.25">
      <c r="A14" s="3">
        <v>200</v>
      </c>
      <c r="B14" s="29" t="s">
        <v>111</v>
      </c>
      <c r="C14" s="29" t="s">
        <v>30</v>
      </c>
      <c r="D14" s="54" t="s">
        <v>181</v>
      </c>
      <c r="E14" s="23">
        <v>1</v>
      </c>
      <c r="F14" s="23">
        <v>1</v>
      </c>
      <c r="G14" s="3"/>
      <c r="H14" s="23">
        <v>1</v>
      </c>
      <c r="I14" s="23">
        <v>1</v>
      </c>
      <c r="J14" s="23">
        <v>2</v>
      </c>
      <c r="K14" s="23">
        <v>1</v>
      </c>
      <c r="L14" s="23">
        <v>2</v>
      </c>
      <c r="M14" s="23">
        <v>1</v>
      </c>
      <c r="N14" s="23">
        <v>2</v>
      </c>
      <c r="O14" s="3"/>
      <c r="P14" s="3"/>
      <c r="R14" s="23">
        <f t="shared" si="2"/>
        <v>12</v>
      </c>
      <c r="S14" s="96" t="s">
        <v>139</v>
      </c>
    </row>
    <row r="15" spans="1:20" x14ac:dyDescent="0.25">
      <c r="A15" s="3">
        <v>207</v>
      </c>
      <c r="B15" s="3" t="s">
        <v>207</v>
      </c>
      <c r="C15" s="3" t="s">
        <v>208</v>
      </c>
      <c r="D15" s="3" t="s">
        <v>143</v>
      </c>
      <c r="E15" s="3"/>
      <c r="F15" s="3"/>
      <c r="G15" s="3"/>
      <c r="H15" s="3"/>
      <c r="I15" s="23">
        <v>2</v>
      </c>
      <c r="J15" s="23">
        <v>1.5</v>
      </c>
      <c r="K15" s="23">
        <v>2</v>
      </c>
      <c r="L15" s="3"/>
      <c r="M15" s="40">
        <v>4</v>
      </c>
      <c r="N15" s="3"/>
      <c r="O15" s="3"/>
      <c r="P15" s="3"/>
      <c r="R15" s="23">
        <f t="shared" si="2"/>
        <v>9.5</v>
      </c>
      <c r="S15" s="10">
        <v>4</v>
      </c>
    </row>
    <row r="16" spans="1:20" x14ac:dyDescent="0.25">
      <c r="A16" s="3">
        <v>201</v>
      </c>
      <c r="B16" s="3" t="s">
        <v>75</v>
      </c>
      <c r="C16" s="3" t="s">
        <v>106</v>
      </c>
      <c r="D16" s="3" t="s">
        <v>107</v>
      </c>
      <c r="E16" s="23">
        <v>2</v>
      </c>
      <c r="F16" s="3"/>
      <c r="G16" s="3"/>
      <c r="H16" s="23">
        <v>2</v>
      </c>
      <c r="I16" s="23">
        <v>1.5</v>
      </c>
      <c r="J16" s="3"/>
      <c r="K16" s="3"/>
      <c r="L16" s="3"/>
      <c r="M16" s="3"/>
      <c r="N16" s="3"/>
      <c r="O16" s="3"/>
      <c r="P16" s="3"/>
      <c r="R16" s="23">
        <f t="shared" si="2"/>
        <v>5.5</v>
      </c>
      <c r="S16" s="10">
        <v>5</v>
      </c>
    </row>
    <row r="17" spans="1:30" x14ac:dyDescent="0.25">
      <c r="A17" s="3">
        <v>210</v>
      </c>
      <c r="B17" s="29" t="s">
        <v>114</v>
      </c>
      <c r="C17" s="29" t="s">
        <v>61</v>
      </c>
      <c r="D17" s="29" t="s">
        <v>178</v>
      </c>
      <c r="E17" s="3"/>
      <c r="F17" s="3"/>
      <c r="G17" s="3"/>
      <c r="H17" s="3"/>
      <c r="I17" s="23"/>
      <c r="J17" s="23"/>
      <c r="K17" s="23"/>
      <c r="L17" s="3"/>
      <c r="M17" s="40">
        <v>3</v>
      </c>
      <c r="N17" s="3"/>
      <c r="O17" s="3"/>
      <c r="P17" s="3"/>
      <c r="R17" s="23">
        <f t="shared" si="2"/>
        <v>3</v>
      </c>
      <c r="S17" s="10">
        <v>6</v>
      </c>
    </row>
    <row r="18" spans="1:30" x14ac:dyDescent="0.25">
      <c r="A18" s="3">
        <v>212</v>
      </c>
      <c r="B18" s="29" t="s">
        <v>184</v>
      </c>
      <c r="C18" s="29" t="s">
        <v>254</v>
      </c>
      <c r="D18" s="29" t="s">
        <v>177</v>
      </c>
      <c r="E18" s="3"/>
      <c r="F18" s="3"/>
      <c r="G18" s="3"/>
      <c r="H18" s="3"/>
      <c r="I18" s="23"/>
      <c r="J18" s="23"/>
      <c r="K18" s="23"/>
      <c r="L18" s="3"/>
      <c r="M18" s="23">
        <v>2</v>
      </c>
      <c r="N18" s="23">
        <v>1.5</v>
      </c>
      <c r="O18" s="3"/>
      <c r="P18" s="3"/>
      <c r="R18" s="23">
        <f t="shared" si="2"/>
        <v>3.5</v>
      </c>
      <c r="S18" s="10">
        <v>7</v>
      </c>
    </row>
    <row r="19" spans="1:30" x14ac:dyDescent="0.25">
      <c r="A19" s="3">
        <v>205</v>
      </c>
      <c r="B19" s="3" t="s">
        <v>122</v>
      </c>
      <c r="C19" s="3" t="s">
        <v>123</v>
      </c>
      <c r="D19" s="3" t="s">
        <v>124</v>
      </c>
      <c r="E19" s="23"/>
      <c r="F19" s="23">
        <v>2</v>
      </c>
      <c r="G19" s="3"/>
      <c r="H19" s="3"/>
      <c r="I19" s="3"/>
      <c r="J19" s="3"/>
      <c r="K19" s="3"/>
      <c r="L19" s="3"/>
      <c r="M19" s="3"/>
      <c r="N19" s="3"/>
      <c r="O19" s="3"/>
      <c r="P19" s="3"/>
      <c r="R19" s="23">
        <f t="shared" ref="R19" si="3">SUM(E19:Q19)</f>
        <v>2</v>
      </c>
      <c r="S19" s="10">
        <v>8</v>
      </c>
    </row>
    <row r="20" spans="1:30" x14ac:dyDescent="0.25">
      <c r="A20" s="3">
        <v>202</v>
      </c>
      <c r="B20" s="29" t="s">
        <v>109</v>
      </c>
      <c r="C20" s="29" t="s">
        <v>110</v>
      </c>
      <c r="D20" s="29" t="s">
        <v>177</v>
      </c>
      <c r="E20" s="23">
        <v>1.5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R20" s="23">
        <f>SUM(E20:Q20)</f>
        <v>1.5</v>
      </c>
      <c r="S20" s="3">
        <v>9</v>
      </c>
    </row>
    <row r="21" spans="1:30" ht="15.75" thickBot="1" x14ac:dyDescent="0.3">
      <c r="A21" s="3">
        <v>206</v>
      </c>
      <c r="B21" s="29" t="s">
        <v>111</v>
      </c>
      <c r="C21" s="29" t="s">
        <v>137</v>
      </c>
      <c r="D21" s="29" t="s">
        <v>175</v>
      </c>
      <c r="E21" s="23"/>
      <c r="F21" s="23"/>
      <c r="G21" s="23">
        <v>1</v>
      </c>
      <c r="H21" s="3"/>
      <c r="I21" s="3"/>
      <c r="J21" s="3"/>
      <c r="K21" s="3"/>
      <c r="L21" s="3"/>
      <c r="M21" s="3"/>
      <c r="N21" s="3"/>
      <c r="O21" s="3"/>
      <c r="P21" s="3"/>
      <c r="R21" s="23">
        <f t="shared" ref="R21" si="4">SUM(E21:Q21)</f>
        <v>1</v>
      </c>
      <c r="S21" s="3">
        <v>10</v>
      </c>
    </row>
    <row r="22" spans="1:30" ht="16.5" thickTop="1" thickBot="1" x14ac:dyDescent="0.3">
      <c r="A22" s="3"/>
      <c r="B22" s="3"/>
      <c r="C22" s="3"/>
      <c r="D22" s="3"/>
      <c r="E22" s="24">
        <f>SUM(E12:E21)</f>
        <v>4.5</v>
      </c>
      <c r="F22" s="24">
        <f t="shared" ref="F22:R22" si="5">SUM(F12:F21)</f>
        <v>10</v>
      </c>
      <c r="G22" s="24">
        <f t="shared" si="5"/>
        <v>4.5</v>
      </c>
      <c r="H22" s="24">
        <f t="shared" si="5"/>
        <v>10</v>
      </c>
      <c r="I22" s="24">
        <f t="shared" si="5"/>
        <v>4.5</v>
      </c>
      <c r="J22" s="24">
        <f t="shared" si="5"/>
        <v>3.5</v>
      </c>
      <c r="K22" s="24">
        <f t="shared" si="5"/>
        <v>10</v>
      </c>
      <c r="L22" s="24">
        <f t="shared" si="5"/>
        <v>2</v>
      </c>
      <c r="M22" s="24">
        <f t="shared" si="5"/>
        <v>10</v>
      </c>
      <c r="N22" s="24">
        <f t="shared" si="5"/>
        <v>3.5</v>
      </c>
      <c r="O22" s="24">
        <f t="shared" si="5"/>
        <v>0</v>
      </c>
      <c r="P22" s="24"/>
      <c r="Q22" s="24">
        <f t="shared" si="5"/>
        <v>0</v>
      </c>
      <c r="R22" s="24">
        <f t="shared" si="5"/>
        <v>62.5</v>
      </c>
      <c r="S22" s="21"/>
    </row>
    <row r="23" spans="1:30" ht="15.75" thickTop="1" x14ac:dyDescent="0.25">
      <c r="A23" s="3"/>
      <c r="B23" s="3"/>
      <c r="C23" s="3"/>
      <c r="D23" s="3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1"/>
    </row>
    <row r="24" spans="1:30" x14ac:dyDescent="0.25">
      <c r="A24" s="3"/>
      <c r="B24" s="3"/>
      <c r="C24" s="3"/>
      <c r="D24" s="3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1"/>
    </row>
    <row r="25" spans="1:30" s="28" customFormat="1" x14ac:dyDescent="0.25">
      <c r="A25" s="104" t="s">
        <v>116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</row>
    <row r="26" spans="1:30" s="28" customFormat="1" x14ac:dyDescent="0.25">
      <c r="A26" s="104" t="s">
        <v>129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</row>
    <row r="27" spans="1:30" s="28" customFormat="1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63"/>
      <c r="L27" s="59"/>
      <c r="M27" s="59"/>
      <c r="N27" s="74"/>
      <c r="O27" s="59"/>
      <c r="P27" s="78"/>
      <c r="Q27" s="59"/>
      <c r="R27" s="59"/>
      <c r="S27" s="59"/>
    </row>
    <row r="28" spans="1:30" ht="15.75" x14ac:dyDescent="0.25">
      <c r="A28" s="100" t="s">
        <v>21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</row>
    <row r="29" spans="1:30" ht="15.75" x14ac:dyDescent="0.25">
      <c r="A29" s="100" t="s">
        <v>261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</row>
    <row r="30" spans="1:30" ht="15.75" customHeight="1" x14ac:dyDescent="0.25">
      <c r="B30" s="11"/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2" spans="1:30" x14ac:dyDescent="0.25">
      <c r="A32" s="3"/>
      <c r="B32" s="3"/>
      <c r="C32" s="3"/>
      <c r="D32" s="3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20" x14ac:dyDescent="0.25">
      <c r="A33" s="3"/>
      <c r="B33" s="3"/>
      <c r="C33" s="3"/>
      <c r="D33" s="3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20" ht="15.75" x14ac:dyDescent="0.25">
      <c r="A34" s="13" t="s">
        <v>22</v>
      </c>
      <c r="B34" s="14"/>
      <c r="C34" s="14"/>
      <c r="D34" s="14"/>
      <c r="E34" s="14"/>
      <c r="F34" s="14"/>
      <c r="G34" s="14"/>
      <c r="R34" s="15" t="s">
        <v>23</v>
      </c>
    </row>
    <row r="35" spans="1:20" x14ac:dyDescent="0.25">
      <c r="A35" s="3"/>
      <c r="B35" s="3"/>
      <c r="C35" s="3"/>
      <c r="D35" s="3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</row>
    <row r="36" spans="1:20" x14ac:dyDescent="0.25">
      <c r="A36" s="3"/>
      <c r="B36" s="3"/>
      <c r="C36" s="3"/>
      <c r="D36" s="3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</row>
    <row r="37" spans="1:20" ht="21" x14ac:dyDescent="0.35">
      <c r="A37" s="102" t="str">
        <f>+A1</f>
        <v>Litherland Circuit League 2013 Season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64"/>
    </row>
    <row r="38" spans="1:20" x14ac:dyDescent="0.25">
      <c r="A38" s="108" t="str">
        <f>+A2</f>
        <v>Sponsored by High on Bikes (www.highonbikescom)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66"/>
    </row>
    <row r="46" spans="1:20" ht="30" x14ac:dyDescent="0.25">
      <c r="A46" s="19" t="s">
        <v>19</v>
      </c>
      <c r="B46" s="99" t="s">
        <v>20</v>
      </c>
      <c r="C46" s="99"/>
      <c r="D46" s="31" t="s">
        <v>18</v>
      </c>
      <c r="E46" s="17">
        <v>41374</v>
      </c>
      <c r="F46" s="35">
        <v>41381</v>
      </c>
      <c r="G46" s="35">
        <f>+F46+7</f>
        <v>41388</v>
      </c>
      <c r="H46" s="35">
        <f>+G46+7</f>
        <v>41395</v>
      </c>
      <c r="I46" s="35">
        <f>+H46+7</f>
        <v>41402</v>
      </c>
      <c r="J46" s="35">
        <f t="shared" ref="J46:N46" si="6">+I46+7</f>
        <v>41409</v>
      </c>
      <c r="K46" s="35">
        <f t="shared" si="6"/>
        <v>41416</v>
      </c>
      <c r="L46" s="35">
        <f t="shared" si="6"/>
        <v>41423</v>
      </c>
      <c r="M46" s="35">
        <f t="shared" si="6"/>
        <v>41430</v>
      </c>
      <c r="N46" s="35">
        <f t="shared" si="6"/>
        <v>41437</v>
      </c>
      <c r="O46" s="31"/>
      <c r="P46" s="76"/>
      <c r="Q46" s="31"/>
      <c r="R46" s="18" t="s">
        <v>13</v>
      </c>
      <c r="S46" s="9" t="s">
        <v>17</v>
      </c>
    </row>
    <row r="47" spans="1:20" ht="15" customHeight="1" x14ac:dyDescent="0.25">
      <c r="A47" s="109" t="s">
        <v>115</v>
      </c>
      <c r="B47" s="109"/>
      <c r="C47" s="109"/>
      <c r="D47" s="109"/>
      <c r="E47" s="109"/>
      <c r="F47" s="3"/>
      <c r="G47" s="3"/>
      <c r="H47" s="3"/>
      <c r="I47" s="3"/>
      <c r="J47" s="3"/>
      <c r="K47" s="35"/>
      <c r="L47" s="3"/>
      <c r="M47" s="3"/>
      <c r="N47" s="3"/>
      <c r="O47" s="3"/>
      <c r="P47" s="3"/>
    </row>
    <row r="48" spans="1:20" x14ac:dyDescent="0.25">
      <c r="A48" s="3">
        <v>302</v>
      </c>
      <c r="B48" s="29" t="s">
        <v>114</v>
      </c>
      <c r="C48" s="29" t="s">
        <v>61</v>
      </c>
      <c r="D48" s="29" t="s">
        <v>178</v>
      </c>
      <c r="E48" s="23">
        <v>1</v>
      </c>
      <c r="F48" s="23">
        <v>2</v>
      </c>
      <c r="G48" s="40">
        <v>3</v>
      </c>
      <c r="I48" s="23">
        <v>4</v>
      </c>
      <c r="J48" s="23">
        <v>4</v>
      </c>
      <c r="K48" s="23">
        <v>3</v>
      </c>
      <c r="L48" s="23">
        <v>4</v>
      </c>
      <c r="M48" s="21"/>
      <c r="N48" s="21"/>
      <c r="O48" s="21"/>
      <c r="P48" s="21"/>
      <c r="Q48" s="21"/>
      <c r="R48" s="23">
        <f t="shared" ref="R48:R52" si="7">SUM(E48:Q48)</f>
        <v>21</v>
      </c>
      <c r="S48" s="10">
        <v>1</v>
      </c>
    </row>
    <row r="49" spans="1:20" ht="18" customHeight="1" x14ac:dyDescent="0.25">
      <c r="A49" s="3">
        <v>304</v>
      </c>
      <c r="B49" s="3" t="s">
        <v>91</v>
      </c>
      <c r="C49" s="3" t="s">
        <v>108</v>
      </c>
      <c r="D49" s="3" t="s">
        <v>9</v>
      </c>
      <c r="E49" s="23">
        <v>2</v>
      </c>
      <c r="F49" s="40">
        <v>3</v>
      </c>
      <c r="G49" s="3"/>
      <c r="H49" s="23">
        <v>2</v>
      </c>
      <c r="I49" s="23">
        <v>3</v>
      </c>
      <c r="J49" s="23">
        <v>2</v>
      </c>
      <c r="K49" s="23">
        <v>4</v>
      </c>
      <c r="L49" s="23">
        <v>3</v>
      </c>
      <c r="N49" s="3"/>
      <c r="O49" s="3"/>
      <c r="P49" s="3"/>
      <c r="R49" s="23">
        <f t="shared" si="7"/>
        <v>19</v>
      </c>
      <c r="S49" s="10">
        <v>2</v>
      </c>
    </row>
    <row r="50" spans="1:20" x14ac:dyDescent="0.25">
      <c r="A50" s="82">
        <v>301</v>
      </c>
      <c r="B50" s="87" t="s">
        <v>176</v>
      </c>
      <c r="C50" s="87" t="s">
        <v>63</v>
      </c>
      <c r="D50" s="87" t="s">
        <v>179</v>
      </c>
      <c r="E50" s="3"/>
      <c r="F50" s="3"/>
      <c r="G50" s="23">
        <v>2</v>
      </c>
      <c r="H50" s="23">
        <v>1</v>
      </c>
      <c r="I50" s="23">
        <v>2</v>
      </c>
      <c r="J50" s="3"/>
      <c r="K50" s="23">
        <v>1</v>
      </c>
      <c r="L50" s="23">
        <v>2</v>
      </c>
      <c r="M50" s="23">
        <v>4</v>
      </c>
      <c r="N50" s="85">
        <v>1</v>
      </c>
      <c r="O50" s="3"/>
      <c r="P50" s="3"/>
      <c r="R50" s="85">
        <f t="shared" si="7"/>
        <v>13</v>
      </c>
      <c r="S50" s="82">
        <v>3</v>
      </c>
    </row>
    <row r="51" spans="1:20" x14ac:dyDescent="0.25">
      <c r="A51" s="82">
        <v>305</v>
      </c>
      <c r="B51" s="87" t="s">
        <v>112</v>
      </c>
      <c r="C51" s="87" t="s">
        <v>113</v>
      </c>
      <c r="D51" s="87" t="s">
        <v>182</v>
      </c>
      <c r="E51" s="85">
        <v>1.5</v>
      </c>
      <c r="F51" s="3"/>
      <c r="G51" s="23">
        <v>4</v>
      </c>
      <c r="H51" s="23">
        <v>4</v>
      </c>
      <c r="I51" s="3"/>
      <c r="J51" s="3"/>
      <c r="K51" s="3"/>
      <c r="L51" s="3"/>
      <c r="M51" s="3"/>
      <c r="N51" s="3"/>
      <c r="O51" s="3"/>
      <c r="P51" s="3"/>
      <c r="R51" s="85">
        <f t="shared" si="7"/>
        <v>9.5</v>
      </c>
      <c r="S51" s="82">
        <v>4</v>
      </c>
    </row>
    <row r="52" spans="1:20" ht="15" customHeight="1" x14ac:dyDescent="0.25">
      <c r="A52" s="89">
        <v>311</v>
      </c>
      <c r="B52" s="90" t="s">
        <v>91</v>
      </c>
      <c r="C52" s="90" t="s">
        <v>92</v>
      </c>
      <c r="D52" s="90" t="s">
        <v>45</v>
      </c>
      <c r="E52" s="3"/>
      <c r="F52" s="88">
        <v>4</v>
      </c>
      <c r="G52" s="3"/>
      <c r="H52" s="23">
        <v>3</v>
      </c>
      <c r="I52" s="3"/>
      <c r="J52" s="3"/>
      <c r="K52" s="3"/>
      <c r="L52" s="3"/>
      <c r="M52" s="3"/>
      <c r="N52" s="3"/>
      <c r="O52" s="3"/>
      <c r="P52" s="3"/>
      <c r="R52" s="85">
        <f t="shared" si="7"/>
        <v>7</v>
      </c>
      <c r="S52" s="84">
        <v>5</v>
      </c>
    </row>
    <row r="53" spans="1:20" x14ac:dyDescent="0.25">
      <c r="A53" s="82">
        <v>310</v>
      </c>
      <c r="B53" s="87" t="s">
        <v>95</v>
      </c>
      <c r="C53" s="87" t="s">
        <v>96</v>
      </c>
      <c r="D53" s="87" t="s">
        <v>174</v>
      </c>
      <c r="E53" s="3"/>
      <c r="F53" s="3"/>
      <c r="G53" s="23">
        <v>1</v>
      </c>
      <c r="H53" s="3"/>
      <c r="I53" s="23">
        <v>1</v>
      </c>
      <c r="J53" s="3"/>
      <c r="K53" s="3"/>
      <c r="L53" s="3"/>
      <c r="M53" s="23">
        <v>2</v>
      </c>
      <c r="N53" s="3"/>
      <c r="O53" s="3"/>
      <c r="P53" s="3"/>
      <c r="R53" s="85">
        <f>SUM(E53:Q53)</f>
        <v>4</v>
      </c>
      <c r="S53" s="84">
        <v>6</v>
      </c>
    </row>
    <row r="54" spans="1:20" x14ac:dyDescent="0.25">
      <c r="A54" s="82">
        <v>322</v>
      </c>
      <c r="B54" s="87" t="s">
        <v>88</v>
      </c>
      <c r="C54" s="87" t="s">
        <v>213</v>
      </c>
      <c r="D54" s="87" t="s">
        <v>149</v>
      </c>
      <c r="E54" s="3"/>
      <c r="F54" s="3"/>
      <c r="G54" s="3"/>
      <c r="H54" s="3"/>
      <c r="I54" s="3"/>
      <c r="J54" s="23">
        <v>3</v>
      </c>
      <c r="K54" s="3"/>
      <c r="L54" s="3"/>
      <c r="M54" s="3"/>
      <c r="N54" s="3"/>
      <c r="O54" s="3"/>
      <c r="P54" s="3"/>
      <c r="R54" s="85">
        <f t="shared" ref="R54:R60" si="8">SUM(E54:Q54)</f>
        <v>3</v>
      </c>
      <c r="S54" s="84" t="s">
        <v>166</v>
      </c>
    </row>
    <row r="55" spans="1:20" x14ac:dyDescent="0.25">
      <c r="A55" s="82">
        <v>320</v>
      </c>
      <c r="B55" s="87" t="s">
        <v>133</v>
      </c>
      <c r="C55" s="87" t="s">
        <v>204</v>
      </c>
      <c r="D55" s="87" t="s">
        <v>140</v>
      </c>
      <c r="E55" s="3"/>
      <c r="F55" s="3"/>
      <c r="G55" s="3"/>
      <c r="H55" s="3"/>
      <c r="I55" s="3"/>
      <c r="J55" s="3"/>
      <c r="K55" s="3"/>
      <c r="L55" s="3"/>
      <c r="M55" s="23">
        <v>3</v>
      </c>
      <c r="N55" s="3"/>
      <c r="O55" s="3"/>
      <c r="P55" s="3"/>
      <c r="R55" s="85">
        <f t="shared" si="8"/>
        <v>3</v>
      </c>
      <c r="S55" s="84" t="s">
        <v>166</v>
      </c>
    </row>
    <row r="56" spans="1:20" x14ac:dyDescent="0.25">
      <c r="A56" s="82">
        <v>323</v>
      </c>
      <c r="B56" s="82" t="s">
        <v>10</v>
      </c>
      <c r="C56" s="82" t="s">
        <v>203</v>
      </c>
      <c r="D56" s="82" t="s">
        <v>171</v>
      </c>
      <c r="E56" s="3"/>
      <c r="F56" s="3"/>
      <c r="G56" s="3"/>
      <c r="H56" s="3"/>
      <c r="I56" s="3"/>
      <c r="J56" s="3"/>
      <c r="K56" s="3"/>
      <c r="L56" s="23">
        <v>1</v>
      </c>
      <c r="M56" s="3"/>
      <c r="N56" s="23">
        <v>2</v>
      </c>
      <c r="O56" s="3"/>
      <c r="P56" s="3"/>
      <c r="R56" s="85">
        <f>SUM(E56:Q56)</f>
        <v>3</v>
      </c>
      <c r="S56" s="84" t="s">
        <v>166</v>
      </c>
    </row>
    <row r="57" spans="1:20" x14ac:dyDescent="0.25">
      <c r="A57" s="82">
        <v>326</v>
      </c>
      <c r="B57" s="87" t="s">
        <v>184</v>
      </c>
      <c r="C57" s="87" t="s">
        <v>185</v>
      </c>
      <c r="D57" s="87" t="s">
        <v>140</v>
      </c>
      <c r="E57" s="3"/>
      <c r="F57" s="3"/>
      <c r="G57" s="3"/>
      <c r="H57" s="3"/>
      <c r="I57" s="3"/>
      <c r="J57" s="3"/>
      <c r="K57" s="23">
        <v>2</v>
      </c>
      <c r="L57" s="3"/>
      <c r="M57" s="3"/>
      <c r="N57" s="3"/>
      <c r="O57" s="3"/>
      <c r="P57" s="3"/>
      <c r="R57" s="85">
        <f t="shared" si="8"/>
        <v>2</v>
      </c>
      <c r="S57" s="84" t="s">
        <v>253</v>
      </c>
    </row>
    <row r="58" spans="1:20" x14ac:dyDescent="0.25">
      <c r="A58" s="82">
        <v>307</v>
      </c>
      <c r="B58" s="82" t="s">
        <v>126</v>
      </c>
      <c r="C58" s="82" t="s">
        <v>127</v>
      </c>
      <c r="D58" s="82" t="s">
        <v>128</v>
      </c>
      <c r="E58" s="3"/>
      <c r="F58" s="23">
        <v>1</v>
      </c>
      <c r="G58" s="3"/>
      <c r="H58" s="3"/>
      <c r="I58" s="3"/>
      <c r="J58" s="23">
        <v>1</v>
      </c>
      <c r="K58" s="3"/>
      <c r="L58" s="3"/>
      <c r="M58" s="3"/>
      <c r="N58" s="3"/>
      <c r="O58" s="3"/>
      <c r="P58" s="3"/>
      <c r="R58" s="85">
        <f t="shared" si="8"/>
        <v>2</v>
      </c>
      <c r="S58" s="84" t="s">
        <v>253</v>
      </c>
    </row>
    <row r="59" spans="1:20" x14ac:dyDescent="0.25">
      <c r="A59" s="97" t="s">
        <v>271</v>
      </c>
      <c r="B59" s="82" t="s">
        <v>272</v>
      </c>
      <c r="C59" s="82" t="s">
        <v>273</v>
      </c>
      <c r="D59" s="82" t="s">
        <v>274</v>
      </c>
      <c r="E59" s="3"/>
      <c r="F59" s="3"/>
      <c r="G59" s="3"/>
      <c r="H59" s="3"/>
      <c r="I59" s="3"/>
      <c r="J59" s="3"/>
      <c r="K59" s="3"/>
      <c r="L59" s="3"/>
      <c r="M59" s="3"/>
      <c r="N59" s="23">
        <v>1.5</v>
      </c>
      <c r="O59" s="3"/>
      <c r="P59" s="3"/>
      <c r="R59" s="85">
        <f>SUM(E59:Q59)</f>
        <v>1.5</v>
      </c>
      <c r="S59" s="84">
        <v>12</v>
      </c>
    </row>
    <row r="60" spans="1:20" ht="15.75" thickBot="1" x14ac:dyDescent="0.3">
      <c r="A60" s="82">
        <v>316</v>
      </c>
      <c r="B60" s="82" t="s">
        <v>133</v>
      </c>
      <c r="C60" s="82" t="s">
        <v>134</v>
      </c>
      <c r="D60" s="82" t="s">
        <v>257</v>
      </c>
      <c r="E60" s="3"/>
      <c r="F60" s="3"/>
      <c r="G60" s="3"/>
      <c r="H60" s="3"/>
      <c r="I60" s="3"/>
      <c r="J60" s="3"/>
      <c r="K60" s="3"/>
      <c r="L60" s="3"/>
      <c r="M60" s="85">
        <v>1</v>
      </c>
      <c r="O60" s="3"/>
      <c r="P60" s="3"/>
      <c r="R60" s="85">
        <f t="shared" si="8"/>
        <v>1</v>
      </c>
      <c r="S60" s="84">
        <v>13</v>
      </c>
    </row>
    <row r="61" spans="1:20" ht="16.5" thickTop="1" thickBot="1" x14ac:dyDescent="0.3">
      <c r="A61" s="83"/>
      <c r="B61" s="83"/>
      <c r="C61" s="83"/>
      <c r="D61" s="83"/>
      <c r="E61" s="86">
        <f t="shared" ref="E61:O61" si="9">SUM(E48:E60)</f>
        <v>4.5</v>
      </c>
      <c r="F61" s="86">
        <f t="shared" si="9"/>
        <v>10</v>
      </c>
      <c r="G61" s="86">
        <f t="shared" si="9"/>
        <v>10</v>
      </c>
      <c r="H61" s="86">
        <f t="shared" si="9"/>
        <v>10</v>
      </c>
      <c r="I61" s="86">
        <f t="shared" si="9"/>
        <v>10</v>
      </c>
      <c r="J61" s="86">
        <f t="shared" si="9"/>
        <v>10</v>
      </c>
      <c r="K61" s="86">
        <f t="shared" si="9"/>
        <v>10</v>
      </c>
      <c r="L61" s="86">
        <f t="shared" si="9"/>
        <v>10</v>
      </c>
      <c r="M61" s="86">
        <f t="shared" si="9"/>
        <v>10</v>
      </c>
      <c r="N61" s="86">
        <f t="shared" si="9"/>
        <v>4.5</v>
      </c>
      <c r="O61" s="86">
        <f t="shared" si="9"/>
        <v>0</v>
      </c>
      <c r="P61" s="86"/>
      <c r="Q61" s="86">
        <f>SUM(Q48:Q60)</f>
        <v>0</v>
      </c>
      <c r="R61" s="86">
        <f>SUM(R48:R60)</f>
        <v>89</v>
      </c>
      <c r="S61" s="83"/>
    </row>
    <row r="62" spans="1:20" ht="15.75" thickTop="1" x14ac:dyDescent="0.25">
      <c r="A62" s="83"/>
      <c r="B62" s="83"/>
      <c r="C62" s="83"/>
      <c r="D62" s="83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26"/>
    </row>
    <row r="63" spans="1:20" x14ac:dyDescent="0.25">
      <c r="A63" s="83"/>
      <c r="B63" s="82"/>
      <c r="C63" s="82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</row>
    <row r="64" spans="1:20" s="28" customFormat="1" x14ac:dyDescent="0.25">
      <c r="A64" s="104" t="s">
        <v>116</v>
      </c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</row>
    <row r="65" spans="1:30" s="28" customFormat="1" x14ac:dyDescent="0.25">
      <c r="A65" s="104" t="s">
        <v>129</v>
      </c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</row>
    <row r="66" spans="1:30" s="28" customFormat="1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74"/>
      <c r="O66" s="63"/>
      <c r="P66" s="78"/>
      <c r="Q66" s="63"/>
      <c r="R66" s="63"/>
      <c r="S66" s="63"/>
    </row>
    <row r="67" spans="1:30" s="28" customFormat="1" x14ac:dyDescent="0.25">
      <c r="A67" s="32"/>
      <c r="B67" s="32"/>
      <c r="C67" s="32"/>
      <c r="D67" s="32"/>
      <c r="E67" s="32"/>
      <c r="F67" s="32"/>
      <c r="G67" s="32"/>
      <c r="H67" s="32"/>
      <c r="I67" s="56"/>
      <c r="J67" s="47"/>
      <c r="K67" s="63"/>
      <c r="L67" s="32"/>
      <c r="M67" s="32"/>
      <c r="N67" s="74"/>
      <c r="O67" s="32"/>
      <c r="P67" s="78"/>
      <c r="Q67" s="32"/>
      <c r="R67" s="32"/>
      <c r="S67" s="32"/>
    </row>
    <row r="68" spans="1:30" ht="15.75" x14ac:dyDescent="0.25">
      <c r="A68" s="100" t="s">
        <v>21</v>
      </c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1:30" ht="15.75" x14ac:dyDescent="0.25">
      <c r="A69" s="100" t="s">
        <v>261</v>
      </c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1:30" ht="15.75" x14ac:dyDescent="0.25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73"/>
      <c r="O70" s="62"/>
      <c r="P70" s="77"/>
      <c r="Q70" s="62"/>
      <c r="R70" s="62"/>
      <c r="S70" s="62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71" spans="1:30" ht="15.75" customHeight="1" x14ac:dyDescent="0.25">
      <c r="B71" s="11"/>
      <c r="C71" s="11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</row>
    <row r="72" spans="1:30" ht="15.75" x14ac:dyDescent="0.25">
      <c r="A72" s="13" t="s">
        <v>22</v>
      </c>
      <c r="B72" s="14"/>
      <c r="C72" s="14"/>
      <c r="D72" s="14"/>
      <c r="E72" s="14"/>
      <c r="F72" s="14"/>
      <c r="G72" s="14"/>
      <c r="R72" s="15" t="s">
        <v>23</v>
      </c>
    </row>
  </sheetData>
  <mergeCells count="16">
    <mergeCell ref="A68:S68"/>
    <mergeCell ref="A69:S69"/>
    <mergeCell ref="A64:S64"/>
    <mergeCell ref="A65:S65"/>
    <mergeCell ref="B46:C46"/>
    <mergeCell ref="A47:E47"/>
    <mergeCell ref="A2:S2"/>
    <mergeCell ref="A28:S28"/>
    <mergeCell ref="A29:S29"/>
    <mergeCell ref="A1:S1"/>
    <mergeCell ref="A37:S37"/>
    <mergeCell ref="A38:S38"/>
    <mergeCell ref="A25:S25"/>
    <mergeCell ref="A26:S26"/>
    <mergeCell ref="B10:C10"/>
    <mergeCell ref="A11:B11"/>
  </mergeCells>
  <hyperlinks>
    <hyperlink ref="R72" r:id="rId1"/>
    <hyperlink ref="D14" r:id="rId2" display="https://www.britishcycling.org.uk/clubpoints?club_id=5162&amp;year=2013&amp;type=national"/>
    <hyperlink ref="R34" r:id="rId3"/>
  </hyperlinks>
  <printOptions gridLines="1"/>
  <pageMargins left="0.31496062992125984" right="0.31496062992125984" top="0.11811023622047245" bottom="0.35433070866141736" header="0.11811023622047245" footer="0.11811023622047245"/>
  <pageSetup paperSize="9" orientation="landscape" r:id="rId4"/>
  <headerFooter>
    <oddFooter>&amp;R&amp;P of &amp;N</oddFooter>
  </headerFooter>
  <rowBreaks count="1" manualBreakCount="1">
    <brk id="36" max="1638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Youth</vt:lpstr>
      <vt:lpstr>Juniors</vt:lpstr>
      <vt:lpstr>4ths &amp; Women</vt:lpstr>
      <vt:lpstr>2nds-3rds</vt:lpstr>
      <vt:lpstr>'2nds-3rds'!Print_Area</vt:lpstr>
      <vt:lpstr>'4ths &amp; Women'!Print_Area</vt:lpstr>
      <vt:lpstr>Juniors!Print_Area</vt:lpstr>
      <vt:lpstr>Youth!Print_Area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Greep</dc:creator>
  <cp:lastModifiedBy>mike</cp:lastModifiedBy>
  <cp:lastPrinted>2013-06-13T08:11:45Z</cp:lastPrinted>
  <dcterms:created xsi:type="dcterms:W3CDTF">2013-04-11T15:41:13Z</dcterms:created>
  <dcterms:modified xsi:type="dcterms:W3CDTF">2013-06-16T12:58:44Z</dcterms:modified>
</cp:coreProperties>
</file>