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60" windowWidth="16995" windowHeight="7455" activeTab="3"/>
  </bookViews>
  <sheets>
    <sheet name="Youth" sheetId="1" r:id="rId1"/>
    <sheet name="Juniors" sheetId="2" r:id="rId2"/>
    <sheet name="4ths &amp; Women" sheetId="3" r:id="rId3"/>
    <sheet name="2nds-3tfd" sheetId="4" r:id="rId4"/>
  </sheets>
  <definedNames>
    <definedName name="_xlnm.Print_Area" localSheetId="0">Youth!$A$1:$P$174</definedName>
  </definedNames>
  <calcPr calcId="145621"/>
</workbook>
</file>

<file path=xl/calcChain.xml><?xml version="1.0" encoding="utf-8"?>
<calcChain xmlns="http://schemas.openxmlformats.org/spreadsheetml/2006/main">
  <c r="F31" i="4" l="1"/>
  <c r="G31" i="4"/>
  <c r="H31" i="4"/>
  <c r="I31" i="4"/>
  <c r="J31" i="4"/>
  <c r="K31" i="4"/>
  <c r="L31" i="4"/>
  <c r="M31" i="4"/>
  <c r="E31" i="4"/>
  <c r="N28" i="4"/>
  <c r="N29" i="4"/>
  <c r="N18" i="4"/>
  <c r="G10" i="4"/>
  <c r="G22" i="4"/>
  <c r="N17" i="3"/>
  <c r="N16" i="3"/>
  <c r="G9" i="3"/>
  <c r="G29" i="3"/>
  <c r="G22" i="3"/>
  <c r="G8" i="2"/>
  <c r="G17" i="2"/>
  <c r="F160" i="1"/>
  <c r="G160" i="1"/>
  <c r="H160" i="1"/>
  <c r="I160" i="1"/>
  <c r="J160" i="1"/>
  <c r="K160" i="1"/>
  <c r="L160" i="1"/>
  <c r="M160" i="1"/>
  <c r="N160" i="1"/>
  <c r="E160" i="1"/>
  <c r="N154" i="1"/>
  <c r="F154" i="1"/>
  <c r="G154" i="1"/>
  <c r="H154" i="1"/>
  <c r="I154" i="1"/>
  <c r="J154" i="1"/>
  <c r="K154" i="1"/>
  <c r="L154" i="1"/>
  <c r="M154" i="1"/>
  <c r="E154" i="1"/>
  <c r="G155" i="1"/>
  <c r="G149" i="1"/>
  <c r="O126" i="1"/>
  <c r="G127" i="1"/>
  <c r="H127" i="1"/>
  <c r="I127" i="1"/>
  <c r="J127" i="1"/>
  <c r="K127" i="1"/>
  <c r="L127" i="1"/>
  <c r="M127" i="1"/>
  <c r="O117" i="1"/>
  <c r="F119" i="1"/>
  <c r="G119" i="1"/>
  <c r="H119" i="1"/>
  <c r="I119" i="1"/>
  <c r="J119" i="1"/>
  <c r="K119" i="1"/>
  <c r="L119" i="1"/>
  <c r="M119" i="1"/>
  <c r="G120" i="1"/>
  <c r="G112" i="1"/>
  <c r="G92" i="1"/>
  <c r="G89" i="1"/>
  <c r="G78" i="1"/>
  <c r="G57" i="1"/>
  <c r="F62" i="1"/>
  <c r="G62" i="1"/>
  <c r="H62" i="1"/>
  <c r="I62" i="1"/>
  <c r="J62" i="1"/>
  <c r="K62" i="1"/>
  <c r="L62" i="1"/>
  <c r="M62" i="1"/>
  <c r="O53" i="1"/>
  <c r="G44" i="1"/>
  <c r="G17" i="1"/>
  <c r="H17" i="1"/>
  <c r="I17" i="1"/>
  <c r="J17" i="1"/>
  <c r="K17" i="1"/>
  <c r="L17" i="1"/>
  <c r="M17" i="1"/>
  <c r="N17" i="1"/>
  <c r="G22" i="1"/>
  <c r="G19" i="1"/>
  <c r="G8" i="1"/>
  <c r="O159" i="1"/>
  <c r="O125" i="1"/>
  <c r="O115" i="1"/>
  <c r="F88" i="1"/>
  <c r="G88" i="1"/>
  <c r="H88" i="1"/>
  <c r="I88" i="1"/>
  <c r="J88" i="1"/>
  <c r="K88" i="1"/>
  <c r="L88" i="1"/>
  <c r="M88" i="1"/>
  <c r="N88" i="1"/>
  <c r="E88" i="1"/>
  <c r="O80" i="1"/>
  <c r="O82" i="1"/>
  <c r="O87" i="1"/>
  <c r="O83" i="1"/>
  <c r="O85" i="1"/>
  <c r="O84" i="1"/>
  <c r="O86" i="1"/>
  <c r="G54" i="1"/>
  <c r="H54" i="1"/>
  <c r="I54" i="1"/>
  <c r="J54" i="1"/>
  <c r="K54" i="1"/>
  <c r="L54" i="1"/>
  <c r="M54" i="1"/>
  <c r="N54" i="1"/>
  <c r="O50" i="1"/>
  <c r="O47" i="1"/>
  <c r="O51" i="1"/>
  <c r="O49" i="1"/>
  <c r="O52" i="1"/>
  <c r="O11" i="1"/>
  <c r="O12" i="1"/>
  <c r="O14" i="1"/>
  <c r="O13" i="1"/>
  <c r="O16" i="1"/>
  <c r="O15" i="1"/>
  <c r="O20" i="2"/>
  <c r="O21" i="2"/>
  <c r="O11" i="2"/>
  <c r="F18" i="3"/>
  <c r="G18" i="3"/>
  <c r="H18" i="3"/>
  <c r="I18" i="3"/>
  <c r="J18" i="3"/>
  <c r="K18" i="3"/>
  <c r="L18" i="3"/>
  <c r="M18" i="3"/>
  <c r="E18" i="3"/>
  <c r="N12" i="3"/>
  <c r="N15" i="3"/>
  <c r="N24" i="3"/>
  <c r="N26" i="4"/>
  <c r="N25" i="4"/>
  <c r="N24" i="4"/>
  <c r="N31" i="4" s="1"/>
  <c r="N30" i="4"/>
  <c r="N27" i="4"/>
  <c r="N17" i="4"/>
  <c r="N15" i="4"/>
  <c r="N13" i="4"/>
  <c r="N12" i="4"/>
  <c r="F20" i="4"/>
  <c r="G20" i="4"/>
  <c r="H20" i="4"/>
  <c r="J20" i="4"/>
  <c r="K20" i="4"/>
  <c r="L20" i="4"/>
  <c r="M20" i="4"/>
  <c r="E20" i="4"/>
  <c r="N16" i="4"/>
  <c r="N14" i="4"/>
  <c r="N31" i="3"/>
  <c r="F32" i="3"/>
  <c r="G32" i="3"/>
  <c r="H32" i="3"/>
  <c r="I32" i="3"/>
  <c r="J32" i="3"/>
  <c r="K32" i="3"/>
  <c r="M32" i="3"/>
  <c r="N32" i="3"/>
  <c r="E32" i="3"/>
  <c r="N26" i="3"/>
  <c r="N25" i="3"/>
  <c r="F28" i="3"/>
  <c r="G28" i="3"/>
  <c r="H28" i="3"/>
  <c r="I28" i="3"/>
  <c r="J28" i="3"/>
  <c r="K28" i="3"/>
  <c r="M28" i="3"/>
  <c r="E28" i="3"/>
  <c r="N11" i="3"/>
  <c r="N13" i="3"/>
  <c r="N14" i="3"/>
  <c r="O19" i="2"/>
  <c r="F23" i="2"/>
  <c r="G23" i="2"/>
  <c r="H23" i="2"/>
  <c r="J23" i="2"/>
  <c r="K23" i="2"/>
  <c r="M23" i="2"/>
  <c r="N23" i="2"/>
  <c r="O23" i="2"/>
  <c r="E23" i="2"/>
  <c r="O12" i="2"/>
  <c r="O10" i="2"/>
  <c r="F15" i="2"/>
  <c r="G15" i="2"/>
  <c r="H15" i="2"/>
  <c r="J15" i="2"/>
  <c r="K15" i="2"/>
  <c r="M15" i="2"/>
  <c r="N15" i="2"/>
  <c r="E15" i="2"/>
  <c r="A1" i="2"/>
  <c r="A1" i="3" s="1"/>
  <c r="A1" i="4" s="1"/>
  <c r="A2" i="2"/>
  <c r="A2" i="3" s="1"/>
  <c r="A2" i="4" s="1"/>
  <c r="P160" i="1"/>
  <c r="O157" i="1"/>
  <c r="O160" i="1" s="1"/>
  <c r="O158" i="1"/>
  <c r="O153" i="1"/>
  <c r="P154" i="1"/>
  <c r="O152" i="1"/>
  <c r="O151" i="1"/>
  <c r="P127" i="1"/>
  <c r="N127" i="1"/>
  <c r="F127" i="1"/>
  <c r="E127" i="1"/>
  <c r="O124" i="1"/>
  <c r="O123" i="1"/>
  <c r="O122" i="1"/>
  <c r="P119" i="1"/>
  <c r="P92" i="1"/>
  <c r="O118" i="1"/>
  <c r="O116" i="1"/>
  <c r="O114" i="1"/>
  <c r="N119" i="1"/>
  <c r="E119" i="1"/>
  <c r="O90" i="1"/>
  <c r="F92" i="1"/>
  <c r="I92" i="1"/>
  <c r="J92" i="1"/>
  <c r="K92" i="1"/>
  <c r="L92" i="1"/>
  <c r="M92" i="1"/>
  <c r="N92" i="1"/>
  <c r="O92" i="1"/>
  <c r="E92" i="1"/>
  <c r="P88" i="1" s="1"/>
  <c r="O81" i="1"/>
  <c r="P62" i="1"/>
  <c r="N62" i="1"/>
  <c r="E62" i="1"/>
  <c r="O60" i="1"/>
  <c r="O59" i="1"/>
  <c r="O58" i="1"/>
  <c r="P54" i="1"/>
  <c r="F54" i="1"/>
  <c r="E54" i="1"/>
  <c r="O48" i="1"/>
  <c r="O46" i="1"/>
  <c r="F22" i="1"/>
  <c r="I22" i="1"/>
  <c r="J22" i="1"/>
  <c r="K22" i="1"/>
  <c r="L22" i="1"/>
  <c r="M22" i="1"/>
  <c r="N22" i="1"/>
  <c r="E22" i="1"/>
  <c r="O20" i="1"/>
  <c r="O22" i="1" s="1"/>
  <c r="F17" i="1"/>
  <c r="E17" i="1"/>
  <c r="O10" i="1"/>
  <c r="O154" i="1" l="1"/>
  <c r="O88" i="1"/>
  <c r="O15" i="2"/>
  <c r="N18" i="3"/>
  <c r="N28" i="3"/>
  <c r="N20" i="4"/>
  <c r="O127" i="1"/>
  <c r="O119" i="1"/>
  <c r="O54" i="1"/>
  <c r="O62" i="1"/>
  <c r="O17" i="1"/>
</calcChain>
</file>

<file path=xl/sharedStrings.xml><?xml version="1.0" encoding="utf-8"?>
<sst xmlns="http://schemas.openxmlformats.org/spreadsheetml/2006/main" count="399" uniqueCount="192">
  <si>
    <t>Chris</t>
  </si>
  <si>
    <t>Fallon</t>
  </si>
  <si>
    <t>Jack</t>
  </si>
  <si>
    <t>Hulme</t>
  </si>
  <si>
    <t>Charlie</t>
  </si>
  <si>
    <t>Critchley</t>
  </si>
  <si>
    <t>Southport C.C.</t>
  </si>
  <si>
    <t>Ryan</t>
  </si>
  <si>
    <t>Ashcroft</t>
  </si>
  <si>
    <t>St Helens C.R.C.</t>
  </si>
  <si>
    <t>Matthew</t>
  </si>
  <si>
    <t>Varcoe</t>
  </si>
  <si>
    <t>Wigan Wheelers</t>
  </si>
  <si>
    <t>Total</t>
  </si>
  <si>
    <t>=3</t>
  </si>
  <si>
    <t>Sponsored by High on Bikes (www.highonbikescom)</t>
  </si>
  <si>
    <t>Litherland Circuit League 2013 Season</t>
  </si>
  <si>
    <t>Pos-itions</t>
  </si>
  <si>
    <t>Club/Team</t>
  </si>
  <si>
    <t>Reg No:</t>
  </si>
  <si>
    <t xml:space="preserve">Name </t>
  </si>
  <si>
    <t>Any queries concerning these points should be directed to Tom Greep (email address: tom@tgreep.fsnet.co.uk)</t>
  </si>
  <si>
    <t>Litherland Circuit League Website for all the latest information:</t>
  </si>
  <si>
    <t>http://www.merseysidecyclingdevelopment.org</t>
  </si>
  <si>
    <t>Youth A - Boys</t>
  </si>
  <si>
    <t xml:space="preserve">Louise </t>
  </si>
  <si>
    <t>Colyer</t>
  </si>
  <si>
    <t>Youth A - Girls</t>
  </si>
  <si>
    <t>Youth B - Boys</t>
  </si>
  <si>
    <t>Luke</t>
  </si>
  <si>
    <t>Cheetham</t>
  </si>
  <si>
    <t>Eastlands Velo</t>
  </si>
  <si>
    <t>Dan</t>
  </si>
  <si>
    <t>Gibson</t>
  </si>
  <si>
    <t>Lane</t>
  </si>
  <si>
    <t>Brendan</t>
  </si>
  <si>
    <t>Thompson</t>
  </si>
  <si>
    <t>Daniel</t>
  </si>
  <si>
    <t>Salcedo</t>
  </si>
  <si>
    <t>Youth B - Girls</t>
  </si>
  <si>
    <t>Savannah</t>
  </si>
  <si>
    <t>Morgan</t>
  </si>
  <si>
    <t>Ashurst Bike Club</t>
  </si>
  <si>
    <t>Anna</t>
  </si>
  <si>
    <t>Helen</t>
  </si>
  <si>
    <t>Osguthorpe</t>
  </si>
  <si>
    <t>North Cheshire Clarion</t>
  </si>
  <si>
    <t>Youth C - Boys</t>
  </si>
  <si>
    <t xml:space="preserve">Robert </t>
  </si>
  <si>
    <t>Donaldson</t>
  </si>
  <si>
    <t>Mossley CRT</t>
  </si>
  <si>
    <t>George</t>
  </si>
  <si>
    <t>Elliott</t>
  </si>
  <si>
    <t>Tyler</t>
  </si>
  <si>
    <t>Koch</t>
  </si>
  <si>
    <t>Louis</t>
  </si>
  <si>
    <t>Johnston</t>
  </si>
  <si>
    <t>New Brighton C.C.</t>
  </si>
  <si>
    <t>Ben</t>
  </si>
  <si>
    <t>Wills</t>
  </si>
  <si>
    <t>Youth C - Girls</t>
  </si>
  <si>
    <t>Youth D - Boys</t>
  </si>
  <si>
    <t>James</t>
  </si>
  <si>
    <t>Higham</t>
  </si>
  <si>
    <t>Sam</t>
  </si>
  <si>
    <t>Kendall</t>
  </si>
  <si>
    <t>Joseph</t>
  </si>
  <si>
    <t>Dennett</t>
  </si>
  <si>
    <t>Youth D - Girls</t>
  </si>
  <si>
    <t>Niamha</t>
  </si>
  <si>
    <t>Albones</t>
  </si>
  <si>
    <t>Evelina</t>
  </si>
  <si>
    <t>Black</t>
  </si>
  <si>
    <t>Chester Go-Ride Club</t>
  </si>
  <si>
    <t>Harriett</t>
  </si>
  <si>
    <t>King</t>
  </si>
  <si>
    <t>Youth E - Boys</t>
  </si>
  <si>
    <t>Tom</t>
  </si>
  <si>
    <t>Byrne</t>
  </si>
  <si>
    <t>Youth E - Girls</t>
  </si>
  <si>
    <t>Isobel</t>
  </si>
  <si>
    <t>Charlotte</t>
  </si>
  <si>
    <t>Henry</t>
  </si>
  <si>
    <t>Hunter</t>
  </si>
  <si>
    <t>Teamwallis CHH Racing Team</t>
  </si>
  <si>
    <t>Mark</t>
  </si>
  <si>
    <t>McGavock</t>
  </si>
  <si>
    <t>Juniors - 2nds</t>
  </si>
  <si>
    <t>Juniors - 3rds</t>
  </si>
  <si>
    <t>Turton</t>
  </si>
  <si>
    <t>Sean</t>
  </si>
  <si>
    <t>McGovern</t>
  </si>
  <si>
    <t>changes otherwise they will now forfeit  their League Points</t>
  </si>
  <si>
    <t>David</t>
  </si>
  <si>
    <t>Grindley</t>
  </si>
  <si>
    <t>Adam</t>
  </si>
  <si>
    <t>Sant</t>
  </si>
  <si>
    <t>Joe</t>
  </si>
  <si>
    <t>Bennett</t>
  </si>
  <si>
    <t>Brit</t>
  </si>
  <si>
    <t>Tate</t>
  </si>
  <si>
    <t>?</t>
  </si>
  <si>
    <t>Tess</t>
  </si>
  <si>
    <t>Evans</t>
  </si>
  <si>
    <t>GB Cycles.co.uk</t>
  </si>
  <si>
    <t>4th Category</t>
  </si>
  <si>
    <t>Women</t>
  </si>
  <si>
    <t>Junior Ladies</t>
  </si>
  <si>
    <t>2nd Category</t>
  </si>
  <si>
    <t>Bracegirdle</t>
  </si>
  <si>
    <t>Bike Treks Racing</t>
  </si>
  <si>
    <t>Kent</t>
  </si>
  <si>
    <t>Francis</t>
  </si>
  <si>
    <t>Pilkington</t>
  </si>
  <si>
    <t>Paul</t>
  </si>
  <si>
    <t>Team IOPTiX</t>
  </si>
  <si>
    <t>Graham</t>
  </si>
  <si>
    <t>Howell</t>
  </si>
  <si>
    <t>Dean</t>
  </si>
  <si>
    <t>3rd/4th Category including Youth A with a current Dispensation</t>
  </si>
  <si>
    <t>Riders should ensure they advise the recorder, Tom Greep immediately when their BC licence category</t>
  </si>
  <si>
    <t>Riders should ensure they advise the recorder Tom Greep immediately when their BC licence category</t>
  </si>
  <si>
    <t>Michael</t>
  </si>
  <si>
    <t>Rawson</t>
  </si>
  <si>
    <t>Kuota - Spinergy - GSG</t>
  </si>
  <si>
    <t>Pike</t>
  </si>
  <si>
    <t>Stuart</t>
  </si>
  <si>
    <t>Percival</t>
  </si>
  <si>
    <t>GB Fire Service</t>
  </si>
  <si>
    <t>High on Bikes</t>
  </si>
  <si>
    <t>Nick</t>
  </si>
  <si>
    <t>Hall</t>
  </si>
  <si>
    <t>Bury Clarion</t>
  </si>
  <si>
    <t>changes otherwise they will forfeit  their League Points</t>
  </si>
  <si>
    <t>by 12:30 pm on Friday the  19th April, 2013 at the very latest</t>
  </si>
  <si>
    <t>Ruth</t>
  </si>
  <si>
    <t>Taylor</t>
  </si>
  <si>
    <t>Biketreks Racing Academy</t>
  </si>
  <si>
    <t>=1</t>
  </si>
  <si>
    <t>Dave</t>
  </si>
  <si>
    <t>Martin</t>
  </si>
  <si>
    <t>Red Rose Olympic CC</t>
  </si>
  <si>
    <t>Mower</t>
  </si>
  <si>
    <t>Male Riders should note that when they have gained 10 or more BC licence points they will need to more across to the 2/3/4 event</t>
  </si>
  <si>
    <t>Whatmough</t>
  </si>
  <si>
    <t>Team Terminator</t>
  </si>
  <si>
    <t>=2</t>
  </si>
  <si>
    <t>Liverpool Mercury (Dolan) CC</t>
  </si>
  <si>
    <t>Max</t>
  </si>
  <si>
    <t>Spedding</t>
  </si>
  <si>
    <t>Birkenhead North End CC</t>
  </si>
  <si>
    <t>Southport CC</t>
  </si>
  <si>
    <t>St Helens CRC</t>
  </si>
  <si>
    <t>Murphy</t>
  </si>
  <si>
    <t>=5</t>
  </si>
  <si>
    <t>Rathbone</t>
  </si>
  <si>
    <t>Liverpool Century RC</t>
  </si>
  <si>
    <t>Dexter</t>
  </si>
  <si>
    <t>Sparrow</t>
  </si>
  <si>
    <t>BYCA</t>
  </si>
  <si>
    <t>New Brighton CC</t>
  </si>
  <si>
    <t>Bolton Hot Wheels CC</t>
  </si>
  <si>
    <t>Lyons</t>
  </si>
  <si>
    <t>Elliot</t>
  </si>
  <si>
    <t>Livingston</t>
  </si>
  <si>
    <t>Hume</t>
  </si>
  <si>
    <t>Ford</t>
  </si>
  <si>
    <t>Sarah</t>
  </si>
  <si>
    <t>Cyd</t>
  </si>
  <si>
    <t>Shields</t>
  </si>
  <si>
    <t>Liverpool Merxury (Dolan) CC</t>
  </si>
  <si>
    <t>by 12:30 pm on Friday the  26th April, 2013 at the very latest</t>
  </si>
  <si>
    <t>Livingstone</t>
  </si>
  <si>
    <t>Ashurst Bike Cub</t>
  </si>
  <si>
    <t>=4</t>
  </si>
  <si>
    <t>=7</t>
  </si>
  <si>
    <t>Lloyd</t>
  </si>
  <si>
    <t>H. Middletn CC</t>
  </si>
  <si>
    <t>Ciara</t>
  </si>
  <si>
    <t>Meakin</t>
  </si>
  <si>
    <t>BC Private Member</t>
  </si>
  <si>
    <t>Rik</t>
  </si>
  <si>
    <t>Swift</t>
  </si>
  <si>
    <t>Cleveleys RC</t>
  </si>
  <si>
    <t>Warrington RC</t>
  </si>
  <si>
    <t>Shepherds Cycles</t>
  </si>
  <si>
    <t>Ian</t>
  </si>
  <si>
    <t>Bill Nickson Cycles RT</t>
  </si>
  <si>
    <t>H. Middleton CC</t>
  </si>
  <si>
    <t>Fonta Cycles RT</t>
  </si>
  <si>
    <t>Liverpol Century RC</t>
  </si>
  <si>
    <t>=6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</si>
</sst>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d/m/"/>
    <numFmt numFmtId="165" formatCode="0.0"/>
    <numFmt numFmtId="166" formatCode="dd/m/"/>
    <numFmt numFmtId="167" formatCode="_-* #,##0.0_-;\-* #,##0.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u/>
      <sz val="8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8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quotePrefix="1" applyFont="1" applyAlignment="1">
      <alignment horizontal="right"/>
    </xf>
    <xf numFmtId="0" fontId="5" fillId="0" borderId="0" xfId="0" applyFont="1"/>
    <xf numFmtId="165" fontId="5" fillId="0" borderId="0" xfId="0" applyNumberFormat="1" applyFont="1" applyBorder="1"/>
    <xf numFmtId="0" fontId="9" fillId="0" borderId="0" xfId="0" applyFont="1"/>
    <xf numFmtId="0" fontId="5" fillId="0" borderId="0" xfId="0" applyFont="1" applyAlignment="1">
      <alignment horizontal="center"/>
    </xf>
    <xf numFmtId="0" fontId="11" fillId="0" borderId="0" xfId="2" applyFont="1" applyAlignment="1" applyProtection="1">
      <alignment horizontal="right"/>
    </xf>
    <xf numFmtId="0" fontId="9" fillId="0" borderId="0" xfId="0" applyFont="1" applyAlignment="1"/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0" borderId="1" xfId="0" applyFont="1" applyBorder="1"/>
    <xf numFmtId="165" fontId="1" fillId="0" borderId="0" xfId="0" applyNumberFormat="1" applyFont="1"/>
    <xf numFmtId="165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165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6" fillId="0" borderId="0" xfId="0" applyFont="1" applyAlignment="1">
      <alignment horizontal="center"/>
    </xf>
    <xf numFmtId="0" fontId="5" fillId="0" borderId="0" xfId="1" applyFont="1"/>
    <xf numFmtId="0" fontId="5" fillId="0" borderId="0" xfId="1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1" applyFont="1" applyFill="1"/>
    <xf numFmtId="165" fontId="0" fillId="0" borderId="0" xfId="0" applyNumberForma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7" fontId="1" fillId="0" borderId="0" xfId="3" applyNumberFormat="1" applyFont="1"/>
    <xf numFmtId="0" fontId="1" fillId="0" borderId="0" xfId="0" applyFont="1" applyFill="1"/>
    <xf numFmtId="165" fontId="1" fillId="0" borderId="0" xfId="0" applyNumberFormat="1" applyFont="1" applyFill="1"/>
    <xf numFmtId="165" fontId="0" fillId="0" borderId="0" xfId="0" applyNumberFormat="1" applyFill="1"/>
    <xf numFmtId="0" fontId="1" fillId="0" borderId="0" xfId="0" quotePrefix="1" applyFont="1" applyFill="1" applyAlignment="1">
      <alignment horizontal="right"/>
    </xf>
    <xf numFmtId="0" fontId="0" fillId="0" borderId="0" xfId="0" applyFill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1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4">
    <cellStyle name="Comma" xfId="3" builtinId="3"/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76201</xdr:rowOff>
    </xdr:from>
    <xdr:to>
      <xdr:col>15</xdr:col>
      <xdr:colOff>419100</xdr:colOff>
      <xdr:row>6</xdr:row>
      <xdr:rowOff>323850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95301"/>
          <a:ext cx="9001125" cy="81914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16</xdr:col>
      <xdr:colOff>28575</xdr:colOff>
      <xdr:row>43</xdr:row>
      <xdr:rowOff>9524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10475"/>
          <a:ext cx="9048750" cy="914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16</xdr:col>
      <xdr:colOff>28575</xdr:colOff>
      <xdr:row>76</xdr:row>
      <xdr:rowOff>152399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792325"/>
          <a:ext cx="9048750" cy="914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106</xdr:row>
      <xdr:rowOff>28575</xdr:rowOff>
    </xdr:from>
    <xdr:to>
      <xdr:col>16</xdr:col>
      <xdr:colOff>9525</xdr:colOff>
      <xdr:row>110</xdr:row>
      <xdr:rowOff>190499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859875"/>
          <a:ext cx="9029700" cy="9239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142</xdr:row>
      <xdr:rowOff>9525</xdr:rowOff>
    </xdr:from>
    <xdr:to>
      <xdr:col>16</xdr:col>
      <xdr:colOff>9525</xdr:colOff>
      <xdr:row>146</xdr:row>
      <xdr:rowOff>171449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879800"/>
          <a:ext cx="9029700" cy="92392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38100</xdr:rowOff>
    </xdr:from>
    <xdr:to>
      <xdr:col>15</xdr:col>
      <xdr:colOff>428625</xdr:colOff>
      <xdr:row>6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95300"/>
          <a:ext cx="9048750" cy="91439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14</xdr:col>
      <xdr:colOff>266700</xdr:colOff>
      <xdr:row>6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28625"/>
          <a:ext cx="9067800" cy="91439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14</xdr:col>
      <xdr:colOff>447675</xdr:colOff>
      <xdr:row>7</xdr:row>
      <xdr:rowOff>152399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0"/>
          <a:ext cx="9067800" cy="9143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rseysidecyclingdevelopment.org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merseysidecyclingdevelopment.org/" TargetMode="External"/><Relationship Id="rId1" Type="http://schemas.openxmlformats.org/officeDocument/2006/relationships/hyperlink" Target="http://www.merseysidecyclingdevelopment.org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merseysidecyclingdevelopment.org/" TargetMode="External"/><Relationship Id="rId4" Type="http://schemas.openxmlformats.org/officeDocument/2006/relationships/hyperlink" Target="http://www.merseysidecyclingdevelopment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erseysidecyclingdevelopment.org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erseysidecyclingdevelopment.org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erseysidecyclingdevelopment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8"/>
  <sheetViews>
    <sheetView topLeftCell="A149" workbookViewId="0">
      <selection activeCell="G155" sqref="G155"/>
    </sheetView>
  </sheetViews>
  <sheetFormatPr defaultRowHeight="15" x14ac:dyDescent="0.25"/>
  <cols>
    <col min="1" max="1" width="5.85546875" customWidth="1"/>
    <col min="2" max="2" width="8.7109375" customWidth="1"/>
    <col min="3" max="3" width="10.7109375" customWidth="1"/>
    <col min="4" max="4" width="27.5703125" customWidth="1"/>
    <col min="5" max="6" width="4.85546875" customWidth="1"/>
    <col min="7" max="8" width="5.28515625" customWidth="1"/>
    <col min="9" max="9" width="5.85546875" customWidth="1"/>
    <col min="10" max="10" width="5.5703125" customWidth="1"/>
    <col min="11" max="12" width="8" customWidth="1"/>
    <col min="13" max="13" width="10.85546875" customWidth="1"/>
    <col min="14" max="14" width="11.7109375" customWidth="1"/>
    <col min="15" max="15" width="5.5703125" customWidth="1"/>
    <col min="16" max="16" width="6.5703125" customWidth="1"/>
    <col min="17" max="17" width="6.140625" customWidth="1"/>
  </cols>
  <sheetData>
    <row r="1" spans="1:27" ht="20.25" x14ac:dyDescent="0.3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5" customFormat="1" ht="12.75" x14ac:dyDescent="0.2">
      <c r="A2" s="60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15" hidden="1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27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7" spans="1:27" ht="26.25" customHeight="1" x14ac:dyDescent="0.25"/>
    <row r="8" spans="1:27" ht="30" x14ac:dyDescent="0.25">
      <c r="A8" s="19" t="s">
        <v>19</v>
      </c>
      <c r="B8" s="61" t="s">
        <v>20</v>
      </c>
      <c r="C8" s="61"/>
      <c r="D8" s="20" t="s">
        <v>18</v>
      </c>
      <c r="E8" s="17">
        <v>41374</v>
      </c>
      <c r="F8" s="37">
        <v>41381</v>
      </c>
      <c r="G8" s="37">
        <f>+F8+7</f>
        <v>41388</v>
      </c>
      <c r="H8" s="37"/>
      <c r="I8" s="20"/>
      <c r="J8" s="20"/>
      <c r="K8" s="20"/>
      <c r="L8" s="20"/>
      <c r="M8" s="20"/>
      <c r="N8" s="20"/>
      <c r="O8" s="18" t="s">
        <v>13</v>
      </c>
      <c r="P8" s="9" t="s">
        <v>17</v>
      </c>
    </row>
    <row r="9" spans="1:27" ht="18" x14ac:dyDescent="0.25">
      <c r="A9" s="1" t="s">
        <v>24</v>
      </c>
      <c r="C9" s="2"/>
      <c r="E9" s="2"/>
    </row>
    <row r="10" spans="1:27" x14ac:dyDescent="0.25">
      <c r="A10" s="3">
        <v>2</v>
      </c>
      <c r="B10" s="3" t="s">
        <v>0</v>
      </c>
      <c r="C10" s="3" t="s">
        <v>1</v>
      </c>
      <c r="D10" s="3" t="s">
        <v>147</v>
      </c>
      <c r="E10" s="23">
        <v>3</v>
      </c>
      <c r="F10" s="23">
        <v>1</v>
      </c>
      <c r="G10" s="23">
        <v>3</v>
      </c>
      <c r="O10" s="23">
        <f>SUM(E10:N10)</f>
        <v>7</v>
      </c>
      <c r="P10" s="10">
        <v>1</v>
      </c>
    </row>
    <row r="11" spans="1:27" x14ac:dyDescent="0.25">
      <c r="A11" s="3">
        <v>14</v>
      </c>
      <c r="B11" s="3" t="s">
        <v>148</v>
      </c>
      <c r="C11" s="3" t="s">
        <v>149</v>
      </c>
      <c r="D11" s="3" t="s">
        <v>150</v>
      </c>
      <c r="E11" s="23"/>
      <c r="F11" s="23">
        <v>3</v>
      </c>
      <c r="G11" s="23">
        <v>2</v>
      </c>
      <c r="O11" s="23">
        <f>SUM(E11:N11)</f>
        <v>5</v>
      </c>
      <c r="P11" s="3">
        <v>2</v>
      </c>
    </row>
    <row r="12" spans="1:27" x14ac:dyDescent="0.25">
      <c r="A12" s="3">
        <v>4</v>
      </c>
      <c r="B12" s="3" t="s">
        <v>2</v>
      </c>
      <c r="C12" s="3" t="s">
        <v>3</v>
      </c>
      <c r="D12" s="3" t="s">
        <v>150</v>
      </c>
      <c r="E12" s="23">
        <v>2</v>
      </c>
      <c r="F12" s="23">
        <v>2</v>
      </c>
      <c r="G12" s="52"/>
      <c r="O12" s="23">
        <f>SUM(E12:N12)</f>
        <v>4</v>
      </c>
      <c r="P12" s="10">
        <v>3</v>
      </c>
    </row>
    <row r="13" spans="1:27" x14ac:dyDescent="0.25">
      <c r="A13" s="3">
        <v>3</v>
      </c>
      <c r="B13" s="3" t="s">
        <v>7</v>
      </c>
      <c r="C13" s="3" t="s">
        <v>8</v>
      </c>
      <c r="D13" s="3" t="s">
        <v>152</v>
      </c>
      <c r="E13" s="23">
        <v>1</v>
      </c>
      <c r="F13" s="23">
        <v>1</v>
      </c>
      <c r="G13" s="23">
        <v>1</v>
      </c>
      <c r="O13" s="23">
        <f>SUM(E13:N13)</f>
        <v>3</v>
      </c>
      <c r="P13" s="10">
        <v>4</v>
      </c>
    </row>
    <row r="14" spans="1:27" x14ac:dyDescent="0.25">
      <c r="A14" s="3">
        <v>8</v>
      </c>
      <c r="B14" s="3" t="s">
        <v>4</v>
      </c>
      <c r="C14" s="3" t="s">
        <v>5</v>
      </c>
      <c r="D14" s="3" t="s">
        <v>151</v>
      </c>
      <c r="E14" s="23">
        <v>1</v>
      </c>
      <c r="F14" s="48"/>
      <c r="G14" s="23">
        <v>1</v>
      </c>
      <c r="O14" s="23">
        <f t="shared" ref="O14:O16" si="0">SUM(E14:N14)</f>
        <v>2</v>
      </c>
      <c r="P14" s="10" t="s">
        <v>154</v>
      </c>
    </row>
    <row r="15" spans="1:27" x14ac:dyDescent="0.25">
      <c r="A15" s="3">
        <v>1</v>
      </c>
      <c r="B15" s="3" t="s">
        <v>93</v>
      </c>
      <c r="C15" s="3" t="s">
        <v>153</v>
      </c>
      <c r="D15" s="3" t="s">
        <v>147</v>
      </c>
      <c r="E15" s="48"/>
      <c r="F15" s="23">
        <v>1</v>
      </c>
      <c r="G15" s="23">
        <v>1</v>
      </c>
      <c r="O15" s="23">
        <f>SUM(E15:N15)</f>
        <v>2</v>
      </c>
      <c r="P15" s="10" t="s">
        <v>154</v>
      </c>
    </row>
    <row r="16" spans="1:27" ht="15.75" thickBot="1" x14ac:dyDescent="0.3">
      <c r="A16" s="3">
        <v>10</v>
      </c>
      <c r="B16" s="3" t="s">
        <v>10</v>
      </c>
      <c r="C16" s="3" t="s">
        <v>11</v>
      </c>
      <c r="D16" s="3" t="s">
        <v>12</v>
      </c>
      <c r="E16" s="23">
        <v>1</v>
      </c>
      <c r="F16" s="48"/>
      <c r="G16" s="52"/>
      <c r="O16" s="23">
        <f t="shared" si="0"/>
        <v>1</v>
      </c>
      <c r="P16" s="10">
        <v>7</v>
      </c>
    </row>
    <row r="17" spans="1:27" ht="16.5" thickTop="1" thickBot="1" x14ac:dyDescent="0.3">
      <c r="E17" s="24">
        <f t="shared" ref="E17:O17" si="1">SUM(E10:E16)</f>
        <v>8</v>
      </c>
      <c r="F17" s="24">
        <f t="shared" si="1"/>
        <v>8</v>
      </c>
      <c r="G17" s="24">
        <f t="shared" si="1"/>
        <v>8</v>
      </c>
      <c r="H17" s="24">
        <f t="shared" si="1"/>
        <v>0</v>
      </c>
      <c r="I17" s="24">
        <f t="shared" si="1"/>
        <v>0</v>
      </c>
      <c r="J17" s="24">
        <f t="shared" si="1"/>
        <v>0</v>
      </c>
      <c r="K17" s="24">
        <f t="shared" si="1"/>
        <v>0</v>
      </c>
      <c r="L17" s="24">
        <f t="shared" si="1"/>
        <v>0</v>
      </c>
      <c r="M17" s="24">
        <f t="shared" si="1"/>
        <v>0</v>
      </c>
      <c r="N17" s="24">
        <f t="shared" si="1"/>
        <v>0</v>
      </c>
      <c r="O17" s="24">
        <f t="shared" si="1"/>
        <v>24</v>
      </c>
      <c r="P17" s="21"/>
    </row>
    <row r="18" spans="1:27" ht="15.75" thickTop="1" x14ac:dyDescent="0.25">
      <c r="A18" s="1" t="s">
        <v>27</v>
      </c>
    </row>
    <row r="19" spans="1:27" ht="30" x14ac:dyDescent="0.25">
      <c r="A19" s="19" t="s">
        <v>19</v>
      </c>
      <c r="B19" s="61" t="s">
        <v>20</v>
      </c>
      <c r="C19" s="61"/>
      <c r="D19" s="20" t="s">
        <v>18</v>
      </c>
      <c r="E19" s="17">
        <v>41374</v>
      </c>
      <c r="F19" s="37">
        <v>41381</v>
      </c>
      <c r="G19" s="37">
        <f>+F19+7</f>
        <v>41388</v>
      </c>
      <c r="H19" s="45"/>
      <c r="I19" s="20"/>
      <c r="J19" s="20"/>
      <c r="K19" s="20"/>
      <c r="L19" s="20"/>
      <c r="M19" s="20"/>
      <c r="N19" s="20"/>
      <c r="O19" s="18" t="s">
        <v>13</v>
      </c>
      <c r="P19" s="9" t="s">
        <v>17</v>
      </c>
    </row>
    <row r="20" spans="1:27" x14ac:dyDescent="0.25">
      <c r="A20" s="3">
        <v>6</v>
      </c>
      <c r="B20" s="3" t="s">
        <v>25</v>
      </c>
      <c r="C20" s="3" t="s">
        <v>26</v>
      </c>
      <c r="D20" s="3" t="s">
        <v>150</v>
      </c>
      <c r="E20" s="3">
        <v>1.5</v>
      </c>
      <c r="F20" s="3">
        <v>1.5</v>
      </c>
      <c r="G20" s="3">
        <v>1.5</v>
      </c>
      <c r="O20" s="23">
        <f>SUM(E20:N20)</f>
        <v>4.5</v>
      </c>
      <c r="P20" s="3">
        <v>1</v>
      </c>
    </row>
    <row r="21" spans="1:27" ht="15.75" thickBot="1" x14ac:dyDescent="0.3">
      <c r="O21" s="48"/>
    </row>
    <row r="22" spans="1:27" ht="16.5" thickTop="1" thickBot="1" x14ac:dyDescent="0.3">
      <c r="E22" s="4">
        <f>SUM(E20:E21)</f>
        <v>1.5</v>
      </c>
      <c r="F22" s="4">
        <f t="shared" ref="F22:O22" si="2">SUM(F20:F21)</f>
        <v>1.5</v>
      </c>
      <c r="G22" s="4">
        <f t="shared" si="2"/>
        <v>1.5</v>
      </c>
      <c r="H22" s="4"/>
      <c r="I22" s="4">
        <f t="shared" si="2"/>
        <v>0</v>
      </c>
      <c r="J22" s="4">
        <f t="shared" si="2"/>
        <v>0</v>
      </c>
      <c r="K22" s="4">
        <f t="shared" si="2"/>
        <v>0</v>
      </c>
      <c r="L22" s="4">
        <f t="shared" si="2"/>
        <v>0</v>
      </c>
      <c r="M22" s="4">
        <f t="shared" si="2"/>
        <v>0</v>
      </c>
      <c r="N22" s="4">
        <f t="shared" si="2"/>
        <v>0</v>
      </c>
      <c r="O22" s="24">
        <f t="shared" si="2"/>
        <v>4.5</v>
      </c>
      <c r="P22" s="21"/>
    </row>
    <row r="23" spans="1:27" ht="15.75" thickTop="1" x14ac:dyDescent="0.25"/>
    <row r="26" spans="1:27" ht="15.75" x14ac:dyDescent="0.25">
      <c r="A26" s="58" t="s">
        <v>21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7" ht="15.75" x14ac:dyDescent="0.25">
      <c r="A27" s="58" t="s">
        <v>171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7" ht="15.75" customHeight="1" x14ac:dyDescent="0.25">
      <c r="B28" s="11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7" ht="15.75" x14ac:dyDescent="0.25">
      <c r="A29" s="13" t="s">
        <v>22</v>
      </c>
      <c r="B29" s="14"/>
      <c r="C29" s="14"/>
      <c r="D29" s="14"/>
      <c r="E29" s="14"/>
      <c r="F29" s="14"/>
      <c r="G29" s="14"/>
      <c r="H29" s="14"/>
      <c r="I29" s="14"/>
      <c r="O29" s="15" t="s">
        <v>23</v>
      </c>
    </row>
    <row r="37" spans="1:27" ht="20.25" x14ac:dyDescent="0.3">
      <c r="A37" s="59" t="s">
        <v>16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s="5" customFormat="1" ht="12.75" x14ac:dyDescent="0.2">
      <c r="A38" s="60" t="s">
        <v>15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15" hidden="1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27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7" ht="26.25" customHeight="1" x14ac:dyDescent="0.25"/>
    <row r="44" spans="1:27" ht="30" x14ac:dyDescent="0.25">
      <c r="A44" s="19" t="s">
        <v>19</v>
      </c>
      <c r="B44" s="61" t="s">
        <v>20</v>
      </c>
      <c r="C44" s="61"/>
      <c r="D44" s="20" t="s">
        <v>18</v>
      </c>
      <c r="E44" s="17">
        <v>41374</v>
      </c>
      <c r="F44" s="37">
        <v>41381</v>
      </c>
      <c r="G44" s="37">
        <f>+F44+7</f>
        <v>41388</v>
      </c>
      <c r="H44" s="45"/>
      <c r="I44" s="20"/>
      <c r="J44" s="20"/>
      <c r="K44" s="20"/>
      <c r="L44" s="20"/>
      <c r="M44" s="20"/>
      <c r="N44" s="20"/>
      <c r="O44" s="18" t="s">
        <v>13</v>
      </c>
      <c r="P44" s="9" t="s">
        <v>17</v>
      </c>
    </row>
    <row r="45" spans="1:27" x14ac:dyDescent="0.25">
      <c r="A45" s="1" t="s">
        <v>28</v>
      </c>
      <c r="B45" s="1"/>
    </row>
    <row r="46" spans="1:27" x14ac:dyDescent="0.25">
      <c r="A46" s="53">
        <v>53</v>
      </c>
      <c r="B46" s="53" t="s">
        <v>29</v>
      </c>
      <c r="C46" s="53" t="s">
        <v>30</v>
      </c>
      <c r="D46" s="53" t="s">
        <v>31</v>
      </c>
      <c r="E46" s="54">
        <v>3</v>
      </c>
      <c r="F46" s="54">
        <v>3</v>
      </c>
      <c r="G46" s="54">
        <v>3</v>
      </c>
      <c r="H46" s="55"/>
      <c r="I46" s="55"/>
      <c r="J46" s="55"/>
      <c r="K46" s="55"/>
      <c r="L46" s="55"/>
      <c r="M46" s="55"/>
      <c r="N46" s="55"/>
      <c r="O46" s="54">
        <f>SUM(E46:N46)</f>
        <v>9</v>
      </c>
      <c r="P46" s="53">
        <v>1</v>
      </c>
    </row>
    <row r="47" spans="1:27" x14ac:dyDescent="0.25">
      <c r="A47" s="53">
        <v>43</v>
      </c>
      <c r="B47" s="53" t="s">
        <v>32</v>
      </c>
      <c r="C47" s="53" t="s">
        <v>33</v>
      </c>
      <c r="D47" s="53" t="s">
        <v>156</v>
      </c>
      <c r="E47" s="54">
        <v>2</v>
      </c>
      <c r="F47" s="55"/>
      <c r="G47" s="54">
        <v>2</v>
      </c>
      <c r="H47" s="55"/>
      <c r="I47" s="55"/>
      <c r="J47" s="55"/>
      <c r="K47" s="55"/>
      <c r="L47" s="55"/>
      <c r="M47" s="55"/>
      <c r="N47" s="55"/>
      <c r="O47" s="54">
        <f>SUM(E47:N47)</f>
        <v>4</v>
      </c>
      <c r="P47" s="56">
        <v>2</v>
      </c>
    </row>
    <row r="48" spans="1:27" x14ac:dyDescent="0.25">
      <c r="A48" s="53">
        <v>64</v>
      </c>
      <c r="B48" s="53" t="s">
        <v>37</v>
      </c>
      <c r="C48" s="53" t="s">
        <v>38</v>
      </c>
      <c r="D48" s="53" t="s">
        <v>151</v>
      </c>
      <c r="E48" s="54">
        <v>1</v>
      </c>
      <c r="F48" s="54">
        <v>2</v>
      </c>
      <c r="G48" s="55"/>
      <c r="H48" s="55"/>
      <c r="I48" s="55"/>
      <c r="J48" s="55"/>
      <c r="K48" s="55"/>
      <c r="L48" s="55"/>
      <c r="M48" s="55"/>
      <c r="N48" s="55"/>
      <c r="O48" s="54">
        <f>SUM(E48:N48)</f>
        <v>3</v>
      </c>
      <c r="P48" s="56">
        <v>3</v>
      </c>
    </row>
    <row r="49" spans="1:16" x14ac:dyDescent="0.25">
      <c r="A49" s="53">
        <v>51</v>
      </c>
      <c r="B49" s="53" t="s">
        <v>35</v>
      </c>
      <c r="C49" s="53" t="s">
        <v>36</v>
      </c>
      <c r="D49" s="53" t="s">
        <v>156</v>
      </c>
      <c r="E49" s="54">
        <v>1</v>
      </c>
      <c r="F49" s="54">
        <v>1</v>
      </c>
      <c r="G49" s="55"/>
      <c r="H49" s="55"/>
      <c r="I49" s="55"/>
      <c r="J49" s="55"/>
      <c r="K49" s="55"/>
      <c r="L49" s="55"/>
      <c r="M49" s="55"/>
      <c r="N49" s="55"/>
      <c r="O49" s="54">
        <f>SUM(E49:N49)</f>
        <v>2</v>
      </c>
      <c r="P49" s="56" t="s">
        <v>174</v>
      </c>
    </row>
    <row r="50" spans="1:16" x14ac:dyDescent="0.25">
      <c r="A50" s="53">
        <v>57</v>
      </c>
      <c r="B50" s="53" t="s">
        <v>64</v>
      </c>
      <c r="C50" s="53" t="s">
        <v>155</v>
      </c>
      <c r="D50" s="53" t="s">
        <v>31</v>
      </c>
      <c r="E50" s="54"/>
      <c r="F50" s="54">
        <v>1</v>
      </c>
      <c r="G50" s="54">
        <v>1</v>
      </c>
      <c r="H50" s="55"/>
      <c r="I50" s="55"/>
      <c r="J50" s="55"/>
      <c r="K50" s="55"/>
      <c r="L50" s="55"/>
      <c r="M50" s="55"/>
      <c r="N50" s="55"/>
      <c r="O50" s="54">
        <f t="shared" ref="O50:O53" si="3">SUM(E50:N50)</f>
        <v>2</v>
      </c>
      <c r="P50" s="56" t="s">
        <v>174</v>
      </c>
    </row>
    <row r="51" spans="1:16" x14ac:dyDescent="0.25">
      <c r="A51" s="53">
        <v>69</v>
      </c>
      <c r="B51" s="53" t="s">
        <v>2</v>
      </c>
      <c r="C51" s="53" t="s">
        <v>34</v>
      </c>
      <c r="D51" s="53" t="s">
        <v>12</v>
      </c>
      <c r="E51" s="54">
        <v>1</v>
      </c>
      <c r="F51" s="54">
        <v>0</v>
      </c>
      <c r="G51" s="54">
        <v>1</v>
      </c>
      <c r="H51" s="55"/>
      <c r="I51" s="55"/>
      <c r="J51" s="55"/>
      <c r="K51" s="55"/>
      <c r="L51" s="55"/>
      <c r="M51" s="55"/>
      <c r="N51" s="55"/>
      <c r="O51" s="54">
        <f t="shared" si="3"/>
        <v>2</v>
      </c>
      <c r="P51" s="56" t="s">
        <v>174</v>
      </c>
    </row>
    <row r="52" spans="1:16" x14ac:dyDescent="0.25">
      <c r="A52" s="53">
        <v>58</v>
      </c>
      <c r="B52" s="53" t="s">
        <v>157</v>
      </c>
      <c r="C52" s="53" t="s">
        <v>158</v>
      </c>
      <c r="D52" s="53" t="s">
        <v>159</v>
      </c>
      <c r="E52" s="54"/>
      <c r="F52" s="54">
        <v>1</v>
      </c>
      <c r="G52" s="55"/>
      <c r="H52" s="55"/>
      <c r="I52" s="55"/>
      <c r="J52" s="55"/>
      <c r="K52" s="55"/>
      <c r="L52" s="55"/>
      <c r="M52" s="55"/>
      <c r="N52" s="55"/>
      <c r="O52" s="54">
        <f t="shared" si="3"/>
        <v>1</v>
      </c>
      <c r="P52" s="56" t="s">
        <v>175</v>
      </c>
    </row>
    <row r="53" spans="1:16" ht="15.75" thickBot="1" x14ac:dyDescent="0.3">
      <c r="A53" s="53">
        <v>44</v>
      </c>
      <c r="B53" s="53" t="s">
        <v>58</v>
      </c>
      <c r="C53" s="53" t="s">
        <v>172</v>
      </c>
      <c r="D53" s="53" t="s">
        <v>173</v>
      </c>
      <c r="E53" s="48"/>
      <c r="F53" s="48"/>
      <c r="G53" s="54">
        <v>1</v>
      </c>
      <c r="H53" s="48"/>
      <c r="I53" s="48"/>
      <c r="J53" s="48"/>
      <c r="K53" s="48"/>
      <c r="L53" s="48"/>
      <c r="M53" s="48"/>
      <c r="N53" s="48"/>
      <c r="O53" s="54">
        <f t="shared" si="3"/>
        <v>1</v>
      </c>
      <c r="P53" s="56" t="s">
        <v>175</v>
      </c>
    </row>
    <row r="54" spans="1:16" ht="16.5" thickTop="1" thickBot="1" x14ac:dyDescent="0.3">
      <c r="E54" s="24">
        <f t="shared" ref="E54:O54" si="4">SUM(E46:E53)</f>
        <v>8</v>
      </c>
      <c r="F54" s="24">
        <f t="shared" si="4"/>
        <v>8</v>
      </c>
      <c r="G54" s="24">
        <f t="shared" si="4"/>
        <v>8</v>
      </c>
      <c r="H54" s="24">
        <f t="shared" si="4"/>
        <v>0</v>
      </c>
      <c r="I54" s="24">
        <f t="shared" si="4"/>
        <v>0</v>
      </c>
      <c r="J54" s="24">
        <f t="shared" si="4"/>
        <v>0</v>
      </c>
      <c r="K54" s="24">
        <f t="shared" si="4"/>
        <v>0</v>
      </c>
      <c r="L54" s="24">
        <f t="shared" si="4"/>
        <v>0</v>
      </c>
      <c r="M54" s="24">
        <f t="shared" si="4"/>
        <v>0</v>
      </c>
      <c r="N54" s="24">
        <f t="shared" si="4"/>
        <v>0</v>
      </c>
      <c r="O54" s="24">
        <f t="shared" si="4"/>
        <v>24</v>
      </c>
      <c r="P54" s="21">
        <f>SUM(E58:E61)</f>
        <v>6</v>
      </c>
    </row>
    <row r="55" spans="1:16" ht="15.75" thickTop="1" x14ac:dyDescent="0.25">
      <c r="A55" s="57"/>
      <c r="B55" s="57"/>
      <c r="C55" s="57"/>
    </row>
    <row r="56" spans="1:16" x14ac:dyDescent="0.25">
      <c r="A56" s="1" t="s">
        <v>39</v>
      </c>
    </row>
    <row r="57" spans="1:16" ht="30" x14ac:dyDescent="0.25">
      <c r="A57" s="19" t="s">
        <v>19</v>
      </c>
      <c r="B57" s="61" t="s">
        <v>20</v>
      </c>
      <c r="C57" s="61"/>
      <c r="D57" s="20" t="s">
        <v>18</v>
      </c>
      <c r="E57" s="17">
        <v>41374</v>
      </c>
      <c r="F57" s="37">
        <v>41381</v>
      </c>
      <c r="G57" s="37">
        <f>+F57+7</f>
        <v>41388</v>
      </c>
      <c r="H57" s="45"/>
      <c r="I57" s="20"/>
      <c r="J57" s="20"/>
      <c r="K57" s="20"/>
      <c r="L57" s="20"/>
      <c r="M57" s="20"/>
      <c r="N57" s="20"/>
      <c r="O57" s="18" t="s">
        <v>13</v>
      </c>
      <c r="P57" s="9" t="s">
        <v>17</v>
      </c>
    </row>
    <row r="58" spans="1:16" x14ac:dyDescent="0.25">
      <c r="A58" s="3">
        <v>40</v>
      </c>
      <c r="B58" s="3" t="s">
        <v>40</v>
      </c>
      <c r="C58" s="3" t="s">
        <v>41</v>
      </c>
      <c r="D58" s="3" t="s">
        <v>42</v>
      </c>
      <c r="E58" s="23">
        <v>3</v>
      </c>
      <c r="F58" s="23">
        <v>3</v>
      </c>
      <c r="G58" s="23">
        <v>3</v>
      </c>
      <c r="H58" s="48"/>
      <c r="I58" s="48"/>
      <c r="J58" s="48"/>
      <c r="K58" s="48"/>
      <c r="L58" s="48"/>
      <c r="M58" s="48"/>
      <c r="N58" s="48"/>
      <c r="O58" s="23">
        <f>SUM(E58:N58)</f>
        <v>9</v>
      </c>
      <c r="P58" s="3">
        <v>1</v>
      </c>
    </row>
    <row r="59" spans="1:16" x14ac:dyDescent="0.25">
      <c r="A59" s="3">
        <v>52</v>
      </c>
      <c r="B59" s="3" t="s">
        <v>43</v>
      </c>
      <c r="C59" s="3" t="s">
        <v>3</v>
      </c>
      <c r="D59" s="3" t="s">
        <v>147</v>
      </c>
      <c r="E59" s="23">
        <v>2</v>
      </c>
      <c r="F59" s="23">
        <v>1</v>
      </c>
      <c r="G59" s="23">
        <v>2</v>
      </c>
      <c r="H59" s="48"/>
      <c r="I59" s="48"/>
      <c r="J59" s="48"/>
      <c r="K59" s="48"/>
      <c r="L59" s="48"/>
      <c r="M59" s="48"/>
      <c r="N59" s="48"/>
      <c r="O59" s="23">
        <f>SUM(E59:N59)</f>
        <v>5</v>
      </c>
      <c r="P59" s="10">
        <v>2</v>
      </c>
    </row>
    <row r="60" spans="1:16" x14ac:dyDescent="0.25">
      <c r="A60" s="3">
        <v>54</v>
      </c>
      <c r="B60" s="3" t="s">
        <v>44</v>
      </c>
      <c r="C60" s="3" t="s">
        <v>45</v>
      </c>
      <c r="D60" s="3" t="s">
        <v>46</v>
      </c>
      <c r="E60" s="23">
        <v>1</v>
      </c>
      <c r="F60" s="23">
        <v>2</v>
      </c>
      <c r="G60" s="23">
        <v>1</v>
      </c>
      <c r="H60" s="48"/>
      <c r="I60" s="48"/>
      <c r="J60" s="48"/>
      <c r="K60" s="48"/>
      <c r="L60" s="48"/>
      <c r="M60" s="48"/>
      <c r="N60" s="48"/>
      <c r="O60" s="23">
        <f>SUM(E60:N60)</f>
        <v>4</v>
      </c>
      <c r="P60" s="10">
        <v>3</v>
      </c>
    </row>
    <row r="61" spans="1:16" ht="15.75" thickBot="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</row>
    <row r="62" spans="1:16" ht="16.5" thickTop="1" thickBot="1" x14ac:dyDescent="0.3">
      <c r="E62" s="24">
        <f>SUM(E58:E61)</f>
        <v>6</v>
      </c>
      <c r="F62" s="24">
        <f t="shared" ref="F62:M62" si="5">SUM(F58:F61)</f>
        <v>6</v>
      </c>
      <c r="G62" s="24">
        <f t="shared" si="5"/>
        <v>6</v>
      </c>
      <c r="H62" s="24">
        <f t="shared" si="5"/>
        <v>0</v>
      </c>
      <c r="I62" s="24">
        <f t="shared" si="5"/>
        <v>0</v>
      </c>
      <c r="J62" s="24">
        <f t="shared" si="5"/>
        <v>0</v>
      </c>
      <c r="K62" s="24">
        <f t="shared" si="5"/>
        <v>0</v>
      </c>
      <c r="L62" s="24">
        <f t="shared" si="5"/>
        <v>0</v>
      </c>
      <c r="M62" s="24">
        <f t="shared" si="5"/>
        <v>0</v>
      </c>
      <c r="N62" s="24">
        <f t="shared" ref="N62:O62" si="6">SUM(N58:N61)</f>
        <v>0</v>
      </c>
      <c r="O62" s="24">
        <f t="shared" si="6"/>
        <v>18</v>
      </c>
      <c r="P62" s="21">
        <f>SUM(E66:E69)</f>
        <v>0</v>
      </c>
    </row>
    <row r="63" spans="1:16" ht="15.75" thickTop="1" x14ac:dyDescent="0.25"/>
    <row r="66" spans="1:27" ht="15.75" x14ac:dyDescent="0.25">
      <c r="A66" s="58" t="s">
        <v>21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1:27" ht="15.75" x14ac:dyDescent="0.25">
      <c r="A67" s="58" t="s">
        <v>171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1:27" ht="15.75" customHeight="1" x14ac:dyDescent="0.25">
      <c r="B68" s="1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7" ht="15.75" x14ac:dyDescent="0.25">
      <c r="A69" s="13" t="s">
        <v>22</v>
      </c>
      <c r="B69" s="14"/>
      <c r="C69" s="14"/>
      <c r="D69" s="14"/>
      <c r="E69" s="14"/>
      <c r="F69" s="14"/>
      <c r="G69" s="14"/>
      <c r="H69" s="14"/>
      <c r="I69" s="14"/>
      <c r="O69" s="15" t="s">
        <v>23</v>
      </c>
    </row>
    <row r="71" spans="1:27" ht="20.25" x14ac:dyDescent="0.3">
      <c r="A71" s="59" t="s">
        <v>16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</row>
    <row r="72" spans="1:27" x14ac:dyDescent="0.25">
      <c r="A72" s="60" t="s">
        <v>15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8" spans="1:27" ht="30" x14ac:dyDescent="0.25">
      <c r="A78" s="19" t="s">
        <v>19</v>
      </c>
      <c r="B78" s="61" t="s">
        <v>20</v>
      </c>
      <c r="C78" s="61"/>
      <c r="D78" s="20" t="s">
        <v>18</v>
      </c>
      <c r="E78" s="17">
        <v>41374</v>
      </c>
      <c r="F78" s="37">
        <v>41381</v>
      </c>
      <c r="G78" s="37">
        <f>+F78+7</f>
        <v>41388</v>
      </c>
      <c r="H78" s="45"/>
      <c r="I78" s="20"/>
      <c r="J78" s="20"/>
      <c r="K78" s="20"/>
      <c r="L78" s="20"/>
      <c r="M78" s="20"/>
      <c r="N78" s="20"/>
      <c r="O78" s="18" t="s">
        <v>13</v>
      </c>
      <c r="P78" s="9" t="s">
        <v>17</v>
      </c>
    </row>
    <row r="79" spans="1:27" x14ac:dyDescent="0.25">
      <c r="A79" s="1" t="s">
        <v>47</v>
      </c>
      <c r="B79" s="1"/>
    </row>
    <row r="80" spans="1:27" x14ac:dyDescent="0.25">
      <c r="A80" s="3">
        <v>77</v>
      </c>
      <c r="B80" s="3" t="s">
        <v>51</v>
      </c>
      <c r="C80" s="3" t="s">
        <v>52</v>
      </c>
      <c r="D80" s="3" t="s">
        <v>156</v>
      </c>
      <c r="E80" s="23">
        <v>2</v>
      </c>
      <c r="F80" s="23">
        <v>3</v>
      </c>
      <c r="G80" s="23">
        <v>3</v>
      </c>
      <c r="H80" s="48"/>
      <c r="I80" s="48"/>
      <c r="J80" s="48"/>
      <c r="K80" s="48"/>
      <c r="L80" s="48"/>
      <c r="M80" s="48"/>
      <c r="N80" s="48"/>
      <c r="O80" s="23">
        <f>SUM(E80:N80)</f>
        <v>8</v>
      </c>
      <c r="P80" s="3">
        <v>1</v>
      </c>
    </row>
    <row r="81" spans="1:16" x14ac:dyDescent="0.25">
      <c r="A81" s="3">
        <v>78</v>
      </c>
      <c r="B81" s="3" t="s">
        <v>48</v>
      </c>
      <c r="C81" s="3" t="s">
        <v>49</v>
      </c>
      <c r="D81" s="3" t="s">
        <v>50</v>
      </c>
      <c r="E81" s="23">
        <v>3</v>
      </c>
      <c r="F81" s="48"/>
      <c r="G81" s="48"/>
      <c r="H81" s="48"/>
      <c r="I81" s="48"/>
      <c r="J81" s="48"/>
      <c r="K81" s="48"/>
      <c r="L81" s="48"/>
      <c r="M81" s="48"/>
      <c r="N81" s="48"/>
      <c r="O81" s="23">
        <f>SUM(E81:N81)</f>
        <v>3</v>
      </c>
      <c r="P81" s="10" t="s">
        <v>146</v>
      </c>
    </row>
    <row r="82" spans="1:16" x14ac:dyDescent="0.25">
      <c r="A82" s="3">
        <v>73</v>
      </c>
      <c r="B82" s="3" t="s">
        <v>95</v>
      </c>
      <c r="C82" s="3" t="s">
        <v>162</v>
      </c>
      <c r="D82" s="3" t="s">
        <v>147</v>
      </c>
      <c r="E82" s="23"/>
      <c r="F82" s="23">
        <v>2</v>
      </c>
      <c r="G82" s="23">
        <v>1</v>
      </c>
      <c r="H82" s="48"/>
      <c r="I82" s="48"/>
      <c r="J82" s="48"/>
      <c r="K82" s="48"/>
      <c r="L82" s="48"/>
      <c r="M82" s="48"/>
      <c r="N82" s="48"/>
      <c r="O82" s="23">
        <f t="shared" ref="O82:O87" si="7">SUM(E82:N82)</f>
        <v>3</v>
      </c>
      <c r="P82" s="10" t="s">
        <v>146</v>
      </c>
    </row>
    <row r="83" spans="1:16" x14ac:dyDescent="0.25">
      <c r="A83" s="3">
        <v>70</v>
      </c>
      <c r="B83" s="3" t="s">
        <v>55</v>
      </c>
      <c r="C83" s="3" t="s">
        <v>56</v>
      </c>
      <c r="D83" s="3" t="s">
        <v>160</v>
      </c>
      <c r="E83" s="23">
        <v>1</v>
      </c>
      <c r="F83" s="48"/>
      <c r="G83" s="23">
        <v>2</v>
      </c>
      <c r="H83" s="48"/>
      <c r="I83" s="48"/>
      <c r="J83" s="48"/>
      <c r="K83" s="48"/>
      <c r="L83" s="48"/>
      <c r="M83" s="48"/>
      <c r="N83" s="48"/>
      <c r="O83" s="23">
        <f>SUM(E83:N83)</f>
        <v>3</v>
      </c>
      <c r="P83" s="10" t="s">
        <v>146</v>
      </c>
    </row>
    <row r="84" spans="1:16" x14ac:dyDescent="0.25">
      <c r="A84" s="3">
        <v>71</v>
      </c>
      <c r="B84" s="3" t="s">
        <v>58</v>
      </c>
      <c r="C84" s="3" t="s">
        <v>59</v>
      </c>
      <c r="D84" s="3" t="s">
        <v>156</v>
      </c>
      <c r="E84" s="23">
        <v>1</v>
      </c>
      <c r="F84" s="23">
        <v>1</v>
      </c>
      <c r="G84" s="48"/>
      <c r="H84" s="48"/>
      <c r="I84" s="48"/>
      <c r="J84" s="48"/>
      <c r="K84" s="48"/>
      <c r="L84" s="48"/>
      <c r="M84" s="48"/>
      <c r="N84" s="48"/>
      <c r="O84" s="23">
        <f>SUM(E84:N84)</f>
        <v>2</v>
      </c>
      <c r="P84" s="10" t="s">
        <v>154</v>
      </c>
    </row>
    <row r="85" spans="1:16" x14ac:dyDescent="0.25">
      <c r="A85" s="3">
        <v>72</v>
      </c>
      <c r="B85" s="3" t="s">
        <v>163</v>
      </c>
      <c r="C85" s="3" t="s">
        <v>164</v>
      </c>
      <c r="D85" s="3" t="s">
        <v>42</v>
      </c>
      <c r="E85" s="23"/>
      <c r="F85" s="23">
        <v>1</v>
      </c>
      <c r="G85" s="23">
        <v>1</v>
      </c>
      <c r="H85" s="48"/>
      <c r="I85" s="48"/>
      <c r="J85" s="48"/>
      <c r="K85" s="48"/>
      <c r="L85" s="48"/>
      <c r="M85" s="48"/>
      <c r="N85" s="48"/>
      <c r="O85" s="23">
        <f>SUM(E85:N85)</f>
        <v>2</v>
      </c>
      <c r="P85" s="10" t="s">
        <v>154</v>
      </c>
    </row>
    <row r="86" spans="1:16" x14ac:dyDescent="0.25">
      <c r="A86" s="3">
        <v>76</v>
      </c>
      <c r="B86" s="3" t="s">
        <v>95</v>
      </c>
      <c r="C86" s="3" t="s">
        <v>165</v>
      </c>
      <c r="D86" s="3" t="s">
        <v>147</v>
      </c>
      <c r="E86" s="48"/>
      <c r="F86" s="23">
        <v>1</v>
      </c>
      <c r="G86" s="23">
        <v>1</v>
      </c>
      <c r="H86" s="48"/>
      <c r="I86" s="48"/>
      <c r="J86" s="48"/>
      <c r="K86" s="48"/>
      <c r="L86" s="48"/>
      <c r="M86" s="48"/>
      <c r="N86" s="48"/>
      <c r="O86" s="23">
        <f>SUM(E86:N86)</f>
        <v>2</v>
      </c>
      <c r="P86" s="10" t="s">
        <v>154</v>
      </c>
    </row>
    <row r="87" spans="1:16" ht="15.75" thickBot="1" x14ac:dyDescent="0.3">
      <c r="A87" s="3">
        <v>79</v>
      </c>
      <c r="B87" s="3" t="s">
        <v>53</v>
      </c>
      <c r="C87" s="3" t="s">
        <v>54</v>
      </c>
      <c r="D87" s="3" t="s">
        <v>161</v>
      </c>
      <c r="E87" s="23">
        <v>1</v>
      </c>
      <c r="F87" s="48"/>
      <c r="G87" s="48"/>
      <c r="H87" s="48"/>
      <c r="I87" s="48"/>
      <c r="J87" s="48"/>
      <c r="K87" s="48"/>
      <c r="L87" s="48"/>
      <c r="M87" s="48"/>
      <c r="N87" s="48"/>
      <c r="O87" s="23">
        <f t="shared" si="7"/>
        <v>1</v>
      </c>
      <c r="P87" s="10">
        <v>8</v>
      </c>
    </row>
    <row r="88" spans="1:16" ht="16.5" thickTop="1" thickBot="1" x14ac:dyDescent="0.3">
      <c r="E88" s="24">
        <f t="shared" ref="E88:O88" si="8">SUM(E80:E87)</f>
        <v>8</v>
      </c>
      <c r="F88" s="24">
        <f t="shared" si="8"/>
        <v>8</v>
      </c>
      <c r="G88" s="24">
        <f t="shared" si="8"/>
        <v>8</v>
      </c>
      <c r="H88" s="24">
        <f t="shared" si="8"/>
        <v>0</v>
      </c>
      <c r="I88" s="24">
        <f t="shared" si="8"/>
        <v>0</v>
      </c>
      <c r="J88" s="24">
        <f t="shared" si="8"/>
        <v>0</v>
      </c>
      <c r="K88" s="24">
        <f t="shared" si="8"/>
        <v>0</v>
      </c>
      <c r="L88" s="24">
        <f t="shared" si="8"/>
        <v>0</v>
      </c>
      <c r="M88" s="24">
        <f t="shared" si="8"/>
        <v>0</v>
      </c>
      <c r="N88" s="24">
        <f t="shared" si="8"/>
        <v>0</v>
      </c>
      <c r="O88" s="24">
        <f t="shared" si="8"/>
        <v>24</v>
      </c>
      <c r="P88" s="21">
        <f>SUM(E90:E92)</f>
        <v>0</v>
      </c>
    </row>
    <row r="89" spans="1:16" ht="30.75" thickTop="1" x14ac:dyDescent="0.25">
      <c r="A89" s="19" t="s">
        <v>19</v>
      </c>
      <c r="B89" s="61" t="s">
        <v>20</v>
      </c>
      <c r="C89" s="61"/>
      <c r="D89" s="20" t="s">
        <v>18</v>
      </c>
      <c r="E89" s="17">
        <v>41374</v>
      </c>
      <c r="F89" s="37">
        <v>41381</v>
      </c>
      <c r="G89" s="37">
        <f>+F89+7</f>
        <v>41388</v>
      </c>
      <c r="H89" s="45"/>
      <c r="I89" s="20"/>
      <c r="J89" s="20"/>
      <c r="K89" s="20"/>
      <c r="L89" s="20"/>
      <c r="M89" s="20"/>
      <c r="N89" s="20"/>
      <c r="O89" s="18" t="s">
        <v>13</v>
      </c>
      <c r="P89" s="9" t="s">
        <v>17</v>
      </c>
    </row>
    <row r="90" spans="1:16" x14ac:dyDescent="0.25">
      <c r="A90" s="1" t="s">
        <v>60</v>
      </c>
      <c r="O90" s="3">
        <f>SUM(E90:N90)</f>
        <v>0</v>
      </c>
    </row>
    <row r="91" spans="1:16" ht="15.75" thickBot="1" x14ac:dyDescent="0.3"/>
    <row r="92" spans="1:16" ht="16.5" thickTop="1" thickBot="1" x14ac:dyDescent="0.3">
      <c r="E92" s="22">
        <f>SUM(E91)</f>
        <v>0</v>
      </c>
      <c r="F92" s="22">
        <f t="shared" ref="F92:O92" si="9">SUM(F91)</f>
        <v>0</v>
      </c>
      <c r="G92" s="22">
        <f t="shared" si="9"/>
        <v>0</v>
      </c>
      <c r="H92" s="22"/>
      <c r="I92" s="22">
        <f t="shared" si="9"/>
        <v>0</v>
      </c>
      <c r="J92" s="22">
        <f t="shared" si="9"/>
        <v>0</v>
      </c>
      <c r="K92" s="22">
        <f t="shared" si="9"/>
        <v>0</v>
      </c>
      <c r="L92" s="22">
        <f t="shared" si="9"/>
        <v>0</v>
      </c>
      <c r="M92" s="22">
        <f t="shared" si="9"/>
        <v>0</v>
      </c>
      <c r="N92" s="22">
        <f t="shared" si="9"/>
        <v>0</v>
      </c>
      <c r="O92" s="22">
        <f t="shared" si="9"/>
        <v>0</v>
      </c>
      <c r="P92" s="21">
        <f>SUM(E113:E116)</f>
        <v>2.5</v>
      </c>
    </row>
    <row r="93" spans="1:16" ht="15.75" thickTop="1" x14ac:dyDescent="0.25"/>
    <row r="97" spans="1:27" ht="15.75" x14ac:dyDescent="0.25">
      <c r="A97" s="58" t="s">
        <v>21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</row>
    <row r="98" spans="1:27" ht="15.75" x14ac:dyDescent="0.25">
      <c r="A98" s="58" t="s">
        <v>134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</row>
    <row r="99" spans="1:27" ht="15.75" customHeight="1" x14ac:dyDescent="0.25">
      <c r="B99" s="11"/>
      <c r="C99" s="11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7" ht="15.75" x14ac:dyDescent="0.25">
      <c r="A100" s="13" t="s">
        <v>22</v>
      </c>
      <c r="B100" s="14"/>
      <c r="C100" s="14"/>
      <c r="D100" s="14"/>
      <c r="E100" s="14"/>
      <c r="F100" s="14"/>
      <c r="G100" s="14"/>
      <c r="H100" s="14"/>
      <c r="I100" s="14"/>
      <c r="O100" s="15" t="s">
        <v>23</v>
      </c>
    </row>
    <row r="105" spans="1:27" ht="20.25" x14ac:dyDescent="0.3">
      <c r="A105" s="59" t="s">
        <v>16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</row>
    <row r="106" spans="1:27" x14ac:dyDescent="0.25">
      <c r="A106" s="60" t="s">
        <v>15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</row>
    <row r="107" spans="1:27" x14ac:dyDescent="0.25">
      <c r="A107" s="8"/>
      <c r="B107" s="8"/>
      <c r="C107" s="8"/>
      <c r="D107" s="8"/>
      <c r="E107" s="8"/>
      <c r="F107" s="8"/>
      <c r="G107" s="44"/>
      <c r="H107" s="44"/>
      <c r="I107" s="8"/>
      <c r="J107" s="8"/>
      <c r="K107" s="8"/>
      <c r="L107" s="8"/>
      <c r="M107" s="8"/>
      <c r="N107" s="8"/>
      <c r="O107" s="8"/>
      <c r="P107" s="8"/>
    </row>
    <row r="108" spans="1:27" x14ac:dyDescent="0.25">
      <c r="A108" s="8"/>
      <c r="B108" s="8"/>
      <c r="C108" s="8"/>
      <c r="D108" s="8"/>
      <c r="E108" s="8"/>
      <c r="F108" s="8"/>
      <c r="G108" s="44"/>
      <c r="H108" s="44"/>
      <c r="I108" s="8"/>
      <c r="J108" s="8"/>
      <c r="K108" s="8"/>
      <c r="L108" s="8"/>
      <c r="M108" s="8"/>
      <c r="N108" s="8"/>
      <c r="O108" s="8"/>
      <c r="P108" s="8"/>
    </row>
    <row r="109" spans="1:27" x14ac:dyDescent="0.25">
      <c r="A109" s="8"/>
      <c r="B109" s="8"/>
      <c r="C109" s="8"/>
      <c r="D109" s="8"/>
      <c r="E109" s="8"/>
      <c r="F109" s="8"/>
      <c r="G109" s="44"/>
      <c r="H109" s="44"/>
      <c r="I109" s="8"/>
      <c r="J109" s="8"/>
      <c r="K109" s="8"/>
      <c r="L109" s="8"/>
      <c r="M109" s="8"/>
      <c r="N109" s="8"/>
      <c r="O109" s="8"/>
      <c r="P109" s="8"/>
    </row>
    <row r="110" spans="1:27" x14ac:dyDescent="0.25">
      <c r="A110" s="8"/>
      <c r="B110" s="8"/>
      <c r="C110" s="8"/>
      <c r="D110" s="8"/>
      <c r="E110" s="8"/>
      <c r="F110" s="8"/>
      <c r="G110" s="44"/>
      <c r="H110" s="44"/>
      <c r="I110" s="8"/>
      <c r="J110" s="8"/>
      <c r="K110" s="8"/>
      <c r="L110" s="8"/>
      <c r="M110" s="8"/>
      <c r="N110" s="8"/>
      <c r="O110" s="8"/>
      <c r="P110" s="8"/>
    </row>
    <row r="111" spans="1:27" x14ac:dyDescent="0.25">
      <c r="A111" s="8"/>
      <c r="B111" s="8"/>
      <c r="C111" s="8"/>
      <c r="D111" s="8"/>
      <c r="E111" s="8"/>
      <c r="F111" s="8"/>
      <c r="G111" s="44"/>
      <c r="H111" s="44"/>
      <c r="I111" s="8"/>
      <c r="J111" s="8"/>
      <c r="K111" s="8"/>
      <c r="L111" s="8"/>
      <c r="M111" s="8"/>
      <c r="N111" s="8"/>
      <c r="O111" s="8"/>
      <c r="P111" s="8"/>
    </row>
    <row r="112" spans="1:27" ht="30" x14ac:dyDescent="0.25">
      <c r="A112" s="19" t="s">
        <v>19</v>
      </c>
      <c r="B112" s="61" t="s">
        <v>20</v>
      </c>
      <c r="C112" s="61"/>
      <c r="D112" s="20" t="s">
        <v>18</v>
      </c>
      <c r="E112" s="17">
        <v>41374</v>
      </c>
      <c r="F112" s="37">
        <v>41381</v>
      </c>
      <c r="G112" s="37">
        <f>+F112+7</f>
        <v>41388</v>
      </c>
      <c r="H112" s="45"/>
      <c r="I112" s="20"/>
      <c r="J112" s="20"/>
      <c r="K112" s="20"/>
      <c r="L112" s="20"/>
      <c r="M112" s="20"/>
      <c r="N112" s="20"/>
      <c r="O112" s="18" t="s">
        <v>13</v>
      </c>
      <c r="P112" s="9" t="s">
        <v>17</v>
      </c>
    </row>
    <row r="113" spans="1:16" x14ac:dyDescent="0.25">
      <c r="A113" s="1" t="s">
        <v>61</v>
      </c>
      <c r="B113" s="1"/>
    </row>
    <row r="114" spans="1:16" x14ac:dyDescent="0.25">
      <c r="A114" s="3">
        <v>160</v>
      </c>
      <c r="B114" s="3" t="s">
        <v>62</v>
      </c>
      <c r="C114" s="3" t="s">
        <v>63</v>
      </c>
      <c r="D114" s="3" t="s">
        <v>31</v>
      </c>
      <c r="E114" s="3">
        <v>1.5</v>
      </c>
      <c r="F114" s="23">
        <v>3</v>
      </c>
      <c r="G114" s="23">
        <v>3</v>
      </c>
      <c r="H114" s="23"/>
      <c r="I114" s="23"/>
      <c r="J114" s="23"/>
      <c r="K114" s="23"/>
      <c r="L114" s="23"/>
      <c r="M114" s="23"/>
      <c r="N114" s="23"/>
      <c r="O114" s="3">
        <f t="shared" ref="O114:O118" si="10">SUM(E114:N114)</f>
        <v>7.5</v>
      </c>
      <c r="P114" s="3">
        <v>1</v>
      </c>
    </row>
    <row r="115" spans="1:16" x14ac:dyDescent="0.25">
      <c r="A115" s="3">
        <v>166</v>
      </c>
      <c r="B115" s="3" t="s">
        <v>62</v>
      </c>
      <c r="C115" s="3" t="s">
        <v>166</v>
      </c>
      <c r="D115" s="3" t="s">
        <v>42</v>
      </c>
      <c r="E115" s="3"/>
      <c r="F115" s="23">
        <v>2</v>
      </c>
      <c r="G115" s="23">
        <v>1</v>
      </c>
      <c r="H115" s="23"/>
      <c r="I115" s="23"/>
      <c r="J115" s="23"/>
      <c r="K115" s="23"/>
      <c r="L115" s="23"/>
      <c r="M115" s="23"/>
      <c r="N115" s="23"/>
      <c r="O115" s="23">
        <f t="shared" si="10"/>
        <v>3</v>
      </c>
      <c r="P115" s="10">
        <v>2</v>
      </c>
    </row>
    <row r="116" spans="1:16" x14ac:dyDescent="0.25">
      <c r="A116" s="3">
        <v>163</v>
      </c>
      <c r="B116" s="3" t="s">
        <v>64</v>
      </c>
      <c r="C116" s="3" t="s">
        <v>65</v>
      </c>
      <c r="D116" s="3" t="s">
        <v>156</v>
      </c>
      <c r="E116" s="23">
        <v>1</v>
      </c>
      <c r="F116" s="23">
        <v>1</v>
      </c>
      <c r="G116" s="23"/>
      <c r="H116" s="23"/>
      <c r="I116" s="23"/>
      <c r="J116" s="23"/>
      <c r="K116" s="23"/>
      <c r="L116" s="23"/>
      <c r="M116" s="23"/>
      <c r="N116" s="23"/>
      <c r="O116" s="23">
        <f t="shared" si="10"/>
        <v>2</v>
      </c>
      <c r="P116" s="10" t="s">
        <v>14</v>
      </c>
    </row>
    <row r="117" spans="1:16" x14ac:dyDescent="0.25">
      <c r="A117" s="3">
        <v>161</v>
      </c>
      <c r="B117" s="3" t="s">
        <v>53</v>
      </c>
      <c r="C117" s="3" t="s">
        <v>176</v>
      </c>
      <c r="D117" s="3" t="s">
        <v>177</v>
      </c>
      <c r="E117" s="23"/>
      <c r="F117" s="23"/>
      <c r="G117" s="23">
        <v>2</v>
      </c>
      <c r="H117" s="23"/>
      <c r="I117" s="23"/>
      <c r="J117" s="23"/>
      <c r="K117" s="23"/>
      <c r="L117" s="23"/>
      <c r="M117" s="23"/>
      <c r="N117" s="23"/>
      <c r="O117" s="23">
        <f t="shared" si="10"/>
        <v>2</v>
      </c>
      <c r="P117" s="10" t="s">
        <v>14</v>
      </c>
    </row>
    <row r="118" spans="1:16" ht="15.75" thickBot="1" x14ac:dyDescent="0.3">
      <c r="A118" s="3">
        <v>162</v>
      </c>
      <c r="B118" s="3" t="s">
        <v>66</v>
      </c>
      <c r="C118" s="3" t="s">
        <v>67</v>
      </c>
      <c r="D118" s="3" t="s">
        <v>42</v>
      </c>
      <c r="E118" s="3">
        <v>0.5</v>
      </c>
      <c r="F118" s="23"/>
      <c r="G118" s="23"/>
      <c r="H118" s="23"/>
      <c r="I118" s="23"/>
      <c r="J118" s="23"/>
      <c r="K118" s="23"/>
      <c r="L118" s="23"/>
      <c r="M118" s="23"/>
      <c r="N118" s="23"/>
      <c r="O118" s="3">
        <f t="shared" si="10"/>
        <v>0.5</v>
      </c>
      <c r="P118" s="10">
        <v>5</v>
      </c>
    </row>
    <row r="119" spans="1:16" ht="16.5" thickTop="1" thickBot="1" x14ac:dyDescent="0.3">
      <c r="E119" s="24">
        <f>SUM(E114:E118)</f>
        <v>3</v>
      </c>
      <c r="F119" s="24">
        <f t="shared" ref="F119:M119" si="11">SUM(F114:F118)</f>
        <v>6</v>
      </c>
      <c r="G119" s="24">
        <f t="shared" si="11"/>
        <v>6</v>
      </c>
      <c r="H119" s="24">
        <f t="shared" si="11"/>
        <v>0</v>
      </c>
      <c r="I119" s="24">
        <f t="shared" si="11"/>
        <v>0</v>
      </c>
      <c r="J119" s="24">
        <f t="shared" si="11"/>
        <v>0</v>
      </c>
      <c r="K119" s="24">
        <f t="shared" si="11"/>
        <v>0</v>
      </c>
      <c r="L119" s="24">
        <f t="shared" si="11"/>
        <v>0</v>
      </c>
      <c r="M119" s="24">
        <f t="shared" si="11"/>
        <v>0</v>
      </c>
      <c r="N119" s="24">
        <f t="shared" ref="N119:O119" si="12">SUM(N114:N118)</f>
        <v>0</v>
      </c>
      <c r="O119" s="24">
        <f t="shared" si="12"/>
        <v>15</v>
      </c>
      <c r="P119" s="21">
        <f>SUM(E121:E123)</f>
        <v>2.5</v>
      </c>
    </row>
    <row r="120" spans="1:16" ht="30.75" thickTop="1" x14ac:dyDescent="0.25">
      <c r="A120" s="19" t="s">
        <v>19</v>
      </c>
      <c r="B120" s="61" t="s">
        <v>20</v>
      </c>
      <c r="C120" s="61"/>
      <c r="D120" s="20" t="s">
        <v>18</v>
      </c>
      <c r="E120" s="17">
        <v>41374</v>
      </c>
      <c r="F120" s="37">
        <v>41381</v>
      </c>
      <c r="G120" s="37">
        <f>+F120+7</f>
        <v>41388</v>
      </c>
      <c r="H120" s="45"/>
      <c r="I120" s="20"/>
      <c r="J120" s="20"/>
      <c r="K120" s="20"/>
      <c r="L120" s="20"/>
      <c r="M120" s="20"/>
      <c r="N120" s="20"/>
      <c r="O120" s="18" t="s">
        <v>13</v>
      </c>
      <c r="P120" s="9" t="s">
        <v>17</v>
      </c>
    </row>
    <row r="121" spans="1:16" x14ac:dyDescent="0.25">
      <c r="A121" s="1" t="s">
        <v>68</v>
      </c>
      <c r="B121" s="1"/>
    </row>
    <row r="122" spans="1:16" x14ac:dyDescent="0.25">
      <c r="A122" s="3">
        <v>170</v>
      </c>
      <c r="B122" s="3" t="s">
        <v>69</v>
      </c>
      <c r="C122" s="3" t="s">
        <v>70</v>
      </c>
      <c r="D122" s="3" t="s">
        <v>156</v>
      </c>
      <c r="E122" s="3">
        <v>1.5</v>
      </c>
      <c r="F122" s="23">
        <v>3</v>
      </c>
      <c r="G122" s="3">
        <v>1.5</v>
      </c>
      <c r="H122" s="23"/>
      <c r="I122" s="23"/>
      <c r="J122" s="23"/>
      <c r="K122" s="23"/>
      <c r="L122" s="23"/>
      <c r="M122" s="23"/>
      <c r="N122" s="23"/>
      <c r="O122" s="23">
        <f t="shared" ref="O122:O126" si="13">SUM(E122:N122)</f>
        <v>6</v>
      </c>
      <c r="P122" s="3">
        <v>1</v>
      </c>
    </row>
    <row r="123" spans="1:16" x14ac:dyDescent="0.25">
      <c r="A123" s="3">
        <v>169</v>
      </c>
      <c r="B123" s="3" t="s">
        <v>71</v>
      </c>
      <c r="C123" s="3" t="s">
        <v>72</v>
      </c>
      <c r="D123" s="3" t="s">
        <v>73</v>
      </c>
      <c r="E123" s="23">
        <v>1</v>
      </c>
      <c r="F123" s="23">
        <v>2</v>
      </c>
      <c r="G123" s="23"/>
      <c r="H123" s="23"/>
      <c r="I123" s="23"/>
      <c r="J123" s="23"/>
      <c r="K123" s="23"/>
      <c r="L123" s="23"/>
      <c r="M123" s="23"/>
      <c r="N123" s="23"/>
      <c r="O123" s="23">
        <f t="shared" si="13"/>
        <v>3</v>
      </c>
      <c r="P123" s="3">
        <v>2</v>
      </c>
    </row>
    <row r="124" spans="1:16" x14ac:dyDescent="0.25">
      <c r="A124" s="3">
        <v>168</v>
      </c>
      <c r="B124" s="3" t="s">
        <v>74</v>
      </c>
      <c r="C124" s="3" t="s">
        <v>75</v>
      </c>
      <c r="D124" s="3" t="s">
        <v>42</v>
      </c>
      <c r="E124" s="3">
        <v>0.5</v>
      </c>
      <c r="F124" s="23"/>
      <c r="G124" s="23">
        <v>1</v>
      </c>
      <c r="H124" s="23"/>
      <c r="I124" s="23"/>
      <c r="J124" s="23"/>
      <c r="K124" s="23"/>
      <c r="L124" s="23"/>
      <c r="M124" s="23"/>
      <c r="N124" s="23"/>
      <c r="O124" s="3">
        <f>SUM(E124:N124)</f>
        <v>1.5</v>
      </c>
      <c r="P124" s="10">
        <v>3</v>
      </c>
    </row>
    <row r="125" spans="1:16" x14ac:dyDescent="0.25">
      <c r="A125" s="3">
        <v>164</v>
      </c>
      <c r="B125" s="3" t="s">
        <v>167</v>
      </c>
      <c r="C125" s="3" t="s">
        <v>153</v>
      </c>
      <c r="D125" s="3" t="s">
        <v>147</v>
      </c>
      <c r="E125" s="23"/>
      <c r="F125" s="23">
        <v>1</v>
      </c>
      <c r="G125" s="23"/>
      <c r="H125" s="23"/>
      <c r="I125" s="23"/>
      <c r="J125" s="23"/>
      <c r="K125" s="23"/>
      <c r="L125" s="23"/>
      <c r="M125" s="23"/>
      <c r="N125" s="23"/>
      <c r="O125" s="23">
        <f t="shared" si="13"/>
        <v>1</v>
      </c>
      <c r="P125" s="3">
        <v>4</v>
      </c>
    </row>
    <row r="126" spans="1:16" ht="15.75" thickBot="1" x14ac:dyDescent="0.3">
      <c r="A126" s="3">
        <v>171</v>
      </c>
      <c r="B126" s="3" t="s">
        <v>178</v>
      </c>
      <c r="C126" s="3" t="s">
        <v>179</v>
      </c>
      <c r="D126" s="3" t="s">
        <v>180</v>
      </c>
      <c r="E126" s="23"/>
      <c r="F126" s="23"/>
      <c r="G126" s="3">
        <v>0.5</v>
      </c>
      <c r="H126" s="23"/>
      <c r="I126" s="23"/>
      <c r="J126" s="23"/>
      <c r="K126" s="23"/>
      <c r="L126" s="23"/>
      <c r="M126" s="23"/>
      <c r="N126" s="23"/>
      <c r="O126" s="23">
        <f t="shared" si="13"/>
        <v>0.5</v>
      </c>
      <c r="P126" s="3">
        <v>5</v>
      </c>
    </row>
    <row r="127" spans="1:16" ht="16.5" thickTop="1" thickBot="1" x14ac:dyDescent="0.3">
      <c r="E127" s="24">
        <f t="shared" ref="E127:O127" si="14">SUM(E122:E126)</f>
        <v>3</v>
      </c>
      <c r="F127" s="24">
        <f t="shared" si="14"/>
        <v>6</v>
      </c>
      <c r="G127" s="24">
        <f t="shared" si="14"/>
        <v>3</v>
      </c>
      <c r="H127" s="24">
        <f t="shared" si="14"/>
        <v>0</v>
      </c>
      <c r="I127" s="24">
        <f t="shared" si="14"/>
        <v>0</v>
      </c>
      <c r="J127" s="24">
        <f t="shared" si="14"/>
        <v>0</v>
      </c>
      <c r="K127" s="24">
        <f t="shared" si="14"/>
        <v>0</v>
      </c>
      <c r="L127" s="24">
        <f t="shared" si="14"/>
        <v>0</v>
      </c>
      <c r="M127" s="24">
        <f t="shared" si="14"/>
        <v>0</v>
      </c>
      <c r="N127" s="24">
        <f t="shared" si="14"/>
        <v>0</v>
      </c>
      <c r="O127" s="24">
        <f t="shared" si="14"/>
        <v>12</v>
      </c>
      <c r="P127" s="21">
        <f>SUM(E150:E153)</f>
        <v>3</v>
      </c>
    </row>
    <row r="128" spans="1:16" ht="15.75" thickTop="1" x14ac:dyDescent="0.25"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1"/>
    </row>
    <row r="131" spans="1:27" ht="15.75" x14ac:dyDescent="0.25">
      <c r="A131" s="58" t="s">
        <v>21</v>
      </c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spans="1:27" ht="15.75" x14ac:dyDescent="0.25">
      <c r="A132" s="58" t="s">
        <v>171</v>
      </c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1:27" ht="15.75" customHeight="1" x14ac:dyDescent="0.25">
      <c r="B133" s="11"/>
      <c r="C133" s="11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7" ht="15.75" x14ac:dyDescent="0.25">
      <c r="A134" s="13" t="s">
        <v>22</v>
      </c>
      <c r="B134" s="14"/>
      <c r="C134" s="14"/>
      <c r="D134" s="14"/>
      <c r="E134" s="14"/>
      <c r="F134" s="14"/>
      <c r="G134" s="14"/>
      <c r="H134" s="14"/>
      <c r="I134" s="14"/>
      <c r="O134" s="15" t="s">
        <v>23</v>
      </c>
    </row>
    <row r="141" spans="1:27" ht="20.25" x14ac:dyDescent="0.3">
      <c r="A141" s="59" t="s">
        <v>16</v>
      </c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</row>
    <row r="142" spans="1:27" x14ac:dyDescent="0.25">
      <c r="A142" s="60" t="s">
        <v>15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</row>
    <row r="143" spans="1:27" x14ac:dyDescent="0.25">
      <c r="A143" s="8"/>
      <c r="B143" s="8"/>
      <c r="C143" s="8"/>
      <c r="D143" s="8"/>
      <c r="E143" s="8"/>
      <c r="F143" s="8"/>
      <c r="G143" s="44"/>
      <c r="H143" s="44"/>
      <c r="I143" s="8"/>
      <c r="J143" s="8"/>
      <c r="K143" s="8"/>
      <c r="L143" s="8"/>
      <c r="M143" s="8"/>
      <c r="N143" s="8"/>
      <c r="O143" s="8"/>
      <c r="P143" s="8"/>
    </row>
    <row r="144" spans="1:27" x14ac:dyDescent="0.25">
      <c r="A144" s="8"/>
      <c r="B144" s="8"/>
      <c r="C144" s="8"/>
      <c r="D144" s="8"/>
      <c r="E144" s="8"/>
      <c r="F144" s="8"/>
      <c r="G144" s="44"/>
      <c r="H144" s="44"/>
      <c r="I144" s="8"/>
      <c r="J144" s="8"/>
      <c r="K144" s="8"/>
      <c r="L144" s="8"/>
      <c r="M144" s="8"/>
      <c r="N144" s="8"/>
      <c r="O144" s="8"/>
      <c r="P144" s="8"/>
    </row>
    <row r="145" spans="1:16" x14ac:dyDescent="0.25">
      <c r="A145" s="8"/>
      <c r="B145" s="8"/>
      <c r="C145" s="8"/>
      <c r="D145" s="8"/>
      <c r="E145" s="8"/>
      <c r="F145" s="8"/>
      <c r="G145" s="44"/>
      <c r="H145" s="44"/>
      <c r="I145" s="8"/>
      <c r="J145" s="8"/>
      <c r="K145" s="8"/>
      <c r="L145" s="8"/>
      <c r="M145" s="8"/>
      <c r="N145" s="8"/>
      <c r="O145" s="8"/>
      <c r="P145" s="8"/>
    </row>
    <row r="146" spans="1:16" x14ac:dyDescent="0.25">
      <c r="A146" s="8"/>
      <c r="B146" s="8"/>
      <c r="C146" s="8"/>
      <c r="D146" s="8"/>
      <c r="E146" s="8"/>
      <c r="F146" s="8"/>
      <c r="G146" s="44"/>
      <c r="H146" s="44"/>
      <c r="I146" s="8"/>
      <c r="J146" s="8"/>
      <c r="K146" s="8"/>
      <c r="L146" s="8"/>
      <c r="M146" s="8"/>
      <c r="N146" s="8"/>
      <c r="O146" s="8"/>
      <c r="P146" s="8"/>
    </row>
    <row r="147" spans="1:16" x14ac:dyDescent="0.25">
      <c r="A147" s="8"/>
      <c r="B147" s="8"/>
      <c r="C147" s="8"/>
      <c r="D147" s="8"/>
      <c r="E147" s="8"/>
      <c r="F147" s="8"/>
      <c r="G147" s="44"/>
      <c r="H147" s="44"/>
      <c r="I147" s="8"/>
      <c r="J147" s="8"/>
      <c r="K147" s="8"/>
      <c r="L147" s="8"/>
      <c r="M147" s="8"/>
      <c r="N147" s="8"/>
      <c r="O147" s="8"/>
      <c r="P147" s="8"/>
    </row>
    <row r="148" spans="1:16" x14ac:dyDescent="0.25">
      <c r="A148" s="8"/>
      <c r="B148" s="8"/>
      <c r="C148" s="8"/>
      <c r="D148" s="8"/>
      <c r="E148" s="8"/>
      <c r="F148" s="8"/>
      <c r="G148" s="44"/>
      <c r="H148" s="44"/>
      <c r="I148" s="8"/>
      <c r="J148" s="8"/>
      <c r="K148" s="8"/>
      <c r="L148" s="8"/>
      <c r="M148" s="8"/>
      <c r="N148" s="8"/>
      <c r="O148" s="8"/>
      <c r="P148" s="8"/>
    </row>
    <row r="149" spans="1:16" ht="30" x14ac:dyDescent="0.25">
      <c r="A149" s="19" t="s">
        <v>19</v>
      </c>
      <c r="B149" s="61" t="s">
        <v>20</v>
      </c>
      <c r="C149" s="61"/>
      <c r="D149" s="20" t="s">
        <v>18</v>
      </c>
      <c r="E149" s="17">
        <v>41374</v>
      </c>
      <c r="F149" s="37">
        <v>41381</v>
      </c>
      <c r="G149" s="37">
        <f>+F149+7</f>
        <v>41388</v>
      </c>
      <c r="H149" s="45"/>
      <c r="I149" s="20"/>
      <c r="J149" s="20"/>
      <c r="K149" s="20"/>
      <c r="L149" s="20"/>
      <c r="M149" s="20"/>
      <c r="N149" s="20"/>
      <c r="O149" s="18" t="s">
        <v>13</v>
      </c>
      <c r="P149" s="9" t="s">
        <v>17</v>
      </c>
    </row>
    <row r="150" spans="1:16" x14ac:dyDescent="0.25">
      <c r="A150" s="1" t="s">
        <v>76</v>
      </c>
      <c r="B150" s="1"/>
    </row>
    <row r="151" spans="1:16" x14ac:dyDescent="0.25">
      <c r="A151" s="3">
        <v>181</v>
      </c>
      <c r="B151" s="3" t="s">
        <v>77</v>
      </c>
      <c r="C151" s="3" t="s">
        <v>52</v>
      </c>
      <c r="D151" s="3" t="s">
        <v>156</v>
      </c>
      <c r="E151" s="23">
        <v>1</v>
      </c>
      <c r="F151" s="3">
        <v>1.5</v>
      </c>
      <c r="G151" s="3">
        <v>1.5</v>
      </c>
      <c r="O151" s="23">
        <f>SUM(E151:N151)</f>
        <v>4</v>
      </c>
      <c r="P151" s="3">
        <v>1</v>
      </c>
    </row>
    <row r="152" spans="1:16" x14ac:dyDescent="0.25">
      <c r="A152" s="3">
        <v>77</v>
      </c>
      <c r="B152" s="3" t="s">
        <v>4</v>
      </c>
      <c r="C152" s="3" t="s">
        <v>78</v>
      </c>
      <c r="D152" s="3" t="s">
        <v>150</v>
      </c>
      <c r="E152" s="3">
        <v>0.5</v>
      </c>
      <c r="F152" s="23">
        <v>1</v>
      </c>
      <c r="G152" s="23">
        <v>1</v>
      </c>
      <c r="O152" s="3">
        <f t="shared" ref="O152" si="15">SUM(E152:N152)</f>
        <v>2.5</v>
      </c>
      <c r="P152" s="10">
        <v>2</v>
      </c>
    </row>
    <row r="153" spans="1:16" ht="15.75" thickBot="1" x14ac:dyDescent="0.3">
      <c r="A153" s="3">
        <v>76</v>
      </c>
      <c r="B153" s="3" t="s">
        <v>62</v>
      </c>
      <c r="C153" s="3" t="s">
        <v>49</v>
      </c>
      <c r="D153" s="3" t="s">
        <v>50</v>
      </c>
      <c r="E153" s="3">
        <v>1.5</v>
      </c>
      <c r="O153" s="3">
        <f>SUM(E153:N153)</f>
        <v>1.5</v>
      </c>
      <c r="P153" s="10">
        <v>3</v>
      </c>
    </row>
    <row r="154" spans="1:16" ht="16.5" thickTop="1" thickBot="1" x14ac:dyDescent="0.3">
      <c r="E154" s="24">
        <f t="shared" ref="E154:O154" si="16">SUM(E151:E153)</f>
        <v>3</v>
      </c>
      <c r="F154" s="24">
        <f t="shared" si="16"/>
        <v>2.5</v>
      </c>
      <c r="G154" s="24">
        <f t="shared" si="16"/>
        <v>2.5</v>
      </c>
      <c r="H154" s="24">
        <f t="shared" si="16"/>
        <v>0</v>
      </c>
      <c r="I154" s="24">
        <f t="shared" si="16"/>
        <v>0</v>
      </c>
      <c r="J154" s="24">
        <f t="shared" si="16"/>
        <v>0</v>
      </c>
      <c r="K154" s="24">
        <f t="shared" si="16"/>
        <v>0</v>
      </c>
      <c r="L154" s="24">
        <f t="shared" si="16"/>
        <v>0</v>
      </c>
      <c r="M154" s="24">
        <f t="shared" si="16"/>
        <v>0</v>
      </c>
      <c r="N154" s="24">
        <f t="shared" si="16"/>
        <v>0</v>
      </c>
      <c r="O154" s="24">
        <f t="shared" si="16"/>
        <v>8</v>
      </c>
      <c r="P154" s="21">
        <f>SUM(E156:E159)</f>
        <v>2.5</v>
      </c>
    </row>
    <row r="155" spans="1:16" ht="30.75" thickTop="1" x14ac:dyDescent="0.25">
      <c r="A155" s="19" t="s">
        <v>19</v>
      </c>
      <c r="B155" s="61" t="s">
        <v>20</v>
      </c>
      <c r="C155" s="61"/>
      <c r="D155" s="20" t="s">
        <v>18</v>
      </c>
      <c r="E155" s="17">
        <v>41374</v>
      </c>
      <c r="F155" s="37">
        <v>41381</v>
      </c>
      <c r="G155" s="37">
        <f>+F155+7</f>
        <v>41388</v>
      </c>
      <c r="H155" s="45"/>
      <c r="I155" s="20"/>
      <c r="J155" s="20"/>
      <c r="K155" s="20"/>
      <c r="L155" s="20"/>
      <c r="M155" s="20"/>
      <c r="N155" s="20"/>
      <c r="O155" s="18" t="s">
        <v>13</v>
      </c>
      <c r="P155" s="9" t="s">
        <v>17</v>
      </c>
    </row>
    <row r="156" spans="1:16" x14ac:dyDescent="0.25">
      <c r="A156" s="1" t="s">
        <v>79</v>
      </c>
      <c r="B156" s="1"/>
    </row>
    <row r="157" spans="1:16" x14ac:dyDescent="0.25">
      <c r="A157" s="3">
        <v>180</v>
      </c>
      <c r="B157" s="3" t="s">
        <v>81</v>
      </c>
      <c r="C157" s="3" t="s">
        <v>65</v>
      </c>
      <c r="D157" s="3" t="s">
        <v>156</v>
      </c>
      <c r="E157" s="23">
        <v>1</v>
      </c>
      <c r="F157" s="23">
        <v>1</v>
      </c>
      <c r="G157" s="3">
        <v>1.5</v>
      </c>
      <c r="O157" s="23">
        <f t="shared" ref="O157" si="17">SUM(E157:N157)</f>
        <v>3.5</v>
      </c>
      <c r="P157" s="3">
        <v>1</v>
      </c>
    </row>
    <row r="158" spans="1:16" x14ac:dyDescent="0.25">
      <c r="A158" s="3">
        <v>185</v>
      </c>
      <c r="B158" s="3" t="s">
        <v>80</v>
      </c>
      <c r="C158" s="3" t="s">
        <v>54</v>
      </c>
      <c r="D158" s="3" t="s">
        <v>161</v>
      </c>
      <c r="E158" s="3">
        <v>1.5</v>
      </c>
      <c r="O158" s="3">
        <f>SUM(E158:N158)</f>
        <v>1.5</v>
      </c>
      <c r="P158" s="10" t="s">
        <v>146</v>
      </c>
    </row>
    <row r="159" spans="1:16" ht="15.75" thickBot="1" x14ac:dyDescent="0.3">
      <c r="A159" s="3">
        <v>171</v>
      </c>
      <c r="B159" s="3" t="s">
        <v>168</v>
      </c>
      <c r="C159" s="3" t="s">
        <v>169</v>
      </c>
      <c r="D159" s="3" t="s">
        <v>170</v>
      </c>
      <c r="E159" s="3"/>
      <c r="F159" s="3">
        <v>1.5</v>
      </c>
      <c r="O159" s="3">
        <f>SUM(E159:N159)</f>
        <v>1.5</v>
      </c>
      <c r="P159" s="10" t="s">
        <v>146</v>
      </c>
    </row>
    <row r="160" spans="1:16" ht="16.5" thickTop="1" thickBot="1" x14ac:dyDescent="0.3">
      <c r="E160" s="24">
        <f>SUM(E157:E159)</f>
        <v>2.5</v>
      </c>
      <c r="F160" s="24">
        <f t="shared" ref="F160:O160" si="18">SUM(F157:F159)</f>
        <v>2.5</v>
      </c>
      <c r="G160" s="24">
        <f t="shared" si="18"/>
        <v>1.5</v>
      </c>
      <c r="H160" s="24">
        <f t="shared" si="18"/>
        <v>0</v>
      </c>
      <c r="I160" s="24">
        <f t="shared" si="18"/>
        <v>0</v>
      </c>
      <c r="J160" s="24">
        <f t="shared" si="18"/>
        <v>0</v>
      </c>
      <c r="K160" s="24">
        <f t="shared" si="18"/>
        <v>0</v>
      </c>
      <c r="L160" s="24">
        <f t="shared" si="18"/>
        <v>0</v>
      </c>
      <c r="M160" s="24">
        <f t="shared" si="18"/>
        <v>0</v>
      </c>
      <c r="N160" s="24">
        <f t="shared" si="18"/>
        <v>0</v>
      </c>
      <c r="O160" s="24">
        <f t="shared" si="18"/>
        <v>6.5</v>
      </c>
      <c r="P160" s="21">
        <f>SUM(E162:E164)</f>
        <v>0</v>
      </c>
    </row>
    <row r="161" spans="1:27" ht="15.75" thickTop="1" x14ac:dyDescent="0.25"/>
    <row r="165" spans="1:27" ht="15.75" x14ac:dyDescent="0.25">
      <c r="A165" s="58" t="s">
        <v>21</v>
      </c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spans="1:27" ht="15.75" x14ac:dyDescent="0.25">
      <c r="A166" s="58" t="s">
        <v>171</v>
      </c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 spans="1:27" ht="15.75" customHeight="1" x14ac:dyDescent="0.25">
      <c r="B167" s="11"/>
      <c r="C167" s="11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7" ht="15.75" x14ac:dyDescent="0.25">
      <c r="A168" s="13" t="s">
        <v>22</v>
      </c>
      <c r="B168" s="14"/>
      <c r="C168" s="14"/>
      <c r="D168" s="14"/>
      <c r="E168" s="14"/>
      <c r="F168" s="14"/>
      <c r="G168" s="14"/>
      <c r="H168" s="14"/>
      <c r="I168" s="14"/>
      <c r="O168" s="15" t="s">
        <v>23</v>
      </c>
    </row>
  </sheetData>
  <mergeCells count="30">
    <mergeCell ref="A38:P38"/>
    <mergeCell ref="B44:C44"/>
    <mergeCell ref="B57:C57"/>
    <mergeCell ref="A66:P66"/>
    <mergeCell ref="B120:C120"/>
    <mergeCell ref="A97:P97"/>
    <mergeCell ref="A98:P98"/>
    <mergeCell ref="A105:P105"/>
    <mergeCell ref="A106:P106"/>
    <mergeCell ref="A71:P71"/>
    <mergeCell ref="A72:P72"/>
    <mergeCell ref="B78:C78"/>
    <mergeCell ref="B89:C89"/>
    <mergeCell ref="B112:C112"/>
    <mergeCell ref="A165:P165"/>
    <mergeCell ref="A166:P166"/>
    <mergeCell ref="A1:P1"/>
    <mergeCell ref="A2:P2"/>
    <mergeCell ref="B149:C149"/>
    <mergeCell ref="B155:C155"/>
    <mergeCell ref="A141:P141"/>
    <mergeCell ref="A142:P142"/>
    <mergeCell ref="A131:P131"/>
    <mergeCell ref="A132:P132"/>
    <mergeCell ref="A67:P67"/>
    <mergeCell ref="A26:P26"/>
    <mergeCell ref="A27:P27"/>
    <mergeCell ref="B8:C8"/>
    <mergeCell ref="B19:C19"/>
    <mergeCell ref="A37:P37"/>
  </mergeCells>
  <hyperlinks>
    <hyperlink ref="O29" r:id="rId1"/>
    <hyperlink ref="O69" r:id="rId2"/>
    <hyperlink ref="O100" r:id="rId3"/>
    <hyperlink ref="O134" r:id="rId4"/>
    <hyperlink ref="O168" r:id="rId5"/>
  </hyperlinks>
  <printOptions horizontalCentered="1" gridLines="1"/>
  <pageMargins left="0.31496062992125984" right="0.31496062992125984" top="0.27559055118110237" bottom="0.39370078740157483" header="0.11811023622047245" footer="0.11811023622047245"/>
  <pageSetup paperSize="9" orientation="landscape" verticalDpi="300" r:id="rId6"/>
  <headerFooter>
    <oddFooter>&amp;R&amp;P of &amp;N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opLeftCell="A10" workbookViewId="0">
      <selection activeCell="A31" sqref="A31"/>
    </sheetView>
  </sheetViews>
  <sheetFormatPr defaultRowHeight="15" x14ac:dyDescent="0.25"/>
  <cols>
    <col min="1" max="1" width="5.28515625" customWidth="1"/>
    <col min="3" max="3" width="12.85546875" customWidth="1"/>
    <col min="4" max="4" width="28.28515625" customWidth="1"/>
    <col min="5" max="6" width="5.42578125" customWidth="1"/>
    <col min="7" max="7" width="5" bestFit="1" customWidth="1"/>
    <col min="8" max="8" width="6.140625" customWidth="1"/>
    <col min="9" max="9" width="6" customWidth="1"/>
    <col min="12" max="12" width="5.28515625" customWidth="1"/>
    <col min="15" max="15" width="5" customWidth="1"/>
    <col min="16" max="16" width="6.5703125" customWidth="1"/>
  </cols>
  <sheetData>
    <row r="1" spans="1:18" ht="21" x14ac:dyDescent="0.35">
      <c r="A1" s="63" t="str">
        <f>+Youth!A1</f>
        <v>Litherland Circuit League 2013 Season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x14ac:dyDescent="0.25">
      <c r="A2" s="64" t="str">
        <f>+Youth!A2</f>
        <v>Sponsored by High on Bikes (www.highonbikescom)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8" spans="1:18" ht="30" x14ac:dyDescent="0.25">
      <c r="A8" s="19" t="s">
        <v>19</v>
      </c>
      <c r="B8" s="61" t="s">
        <v>20</v>
      </c>
      <c r="C8" s="61"/>
      <c r="D8" s="20" t="s">
        <v>18</v>
      </c>
      <c r="E8" s="17">
        <v>41374</v>
      </c>
      <c r="F8" s="37">
        <v>41381</v>
      </c>
      <c r="G8" s="37">
        <f>+F8+7</f>
        <v>41388</v>
      </c>
      <c r="H8" s="20"/>
      <c r="I8" s="50"/>
      <c r="J8" s="20"/>
      <c r="K8" s="20"/>
      <c r="L8" s="45"/>
      <c r="M8" s="20"/>
      <c r="N8" s="20"/>
      <c r="O8" s="18" t="s">
        <v>13</v>
      </c>
      <c r="P8" s="9" t="s">
        <v>17</v>
      </c>
    </row>
    <row r="9" spans="1:18" x14ac:dyDescent="0.25">
      <c r="A9" s="1" t="s">
        <v>87</v>
      </c>
      <c r="B9" s="1"/>
    </row>
    <row r="10" spans="1:18" x14ac:dyDescent="0.25">
      <c r="A10" s="3">
        <v>5</v>
      </c>
      <c r="B10" s="3" t="s">
        <v>82</v>
      </c>
      <c r="C10" s="3" t="s">
        <v>83</v>
      </c>
      <c r="D10" s="3" t="s">
        <v>84</v>
      </c>
      <c r="E10" s="3">
        <v>1.5</v>
      </c>
      <c r="F10" s="23">
        <v>3</v>
      </c>
      <c r="G10" s="3">
        <v>1.5</v>
      </c>
      <c r="O10" s="23">
        <f>SUM(E10:N10)</f>
        <v>6</v>
      </c>
      <c r="P10" s="3">
        <v>1</v>
      </c>
    </row>
    <row r="11" spans="1:18" x14ac:dyDescent="0.25">
      <c r="A11" s="3">
        <v>7</v>
      </c>
      <c r="B11" s="3" t="s">
        <v>7</v>
      </c>
      <c r="C11" s="3" t="s">
        <v>144</v>
      </c>
      <c r="D11" s="3" t="s">
        <v>145</v>
      </c>
      <c r="E11" s="3"/>
      <c r="F11" s="23">
        <v>2</v>
      </c>
      <c r="G11" s="23">
        <v>1</v>
      </c>
      <c r="O11" s="23">
        <f>SUM(E11:N11)</f>
        <v>3</v>
      </c>
      <c r="P11" s="10">
        <v>2</v>
      </c>
    </row>
    <row r="12" spans="1:18" x14ac:dyDescent="0.25">
      <c r="A12" s="3">
        <v>1</v>
      </c>
      <c r="B12" s="3" t="s">
        <v>85</v>
      </c>
      <c r="C12" s="3" t="s">
        <v>86</v>
      </c>
      <c r="D12" s="3" t="s">
        <v>6</v>
      </c>
      <c r="E12" s="23">
        <v>1</v>
      </c>
      <c r="F12" s="23">
        <v>1</v>
      </c>
      <c r="G12" s="3">
        <v>0.5</v>
      </c>
      <c r="O12" s="23">
        <f>SUM(E12:N12)</f>
        <v>2.5</v>
      </c>
      <c r="P12" s="10">
        <v>3</v>
      </c>
    </row>
    <row r="13" spans="1:18" x14ac:dyDescent="0.25">
      <c r="A13" s="3"/>
      <c r="B13" s="3"/>
      <c r="C13" s="3"/>
      <c r="D13" s="3"/>
      <c r="E13" s="23"/>
      <c r="F13" s="23"/>
      <c r="O13" s="23"/>
      <c r="P13" s="10"/>
    </row>
    <row r="14" spans="1:18" ht="15.75" thickBot="1" x14ac:dyDescent="0.3"/>
    <row r="15" spans="1:18" ht="16.5" thickTop="1" thickBot="1" x14ac:dyDescent="0.3">
      <c r="E15" s="4">
        <f>SUM(E10:E14)</f>
        <v>2.5</v>
      </c>
      <c r="F15" s="24">
        <f t="shared" ref="F15:O15" si="0">SUM(F10:F14)</f>
        <v>6</v>
      </c>
      <c r="G15" s="24">
        <f t="shared" si="0"/>
        <v>3</v>
      </c>
      <c r="H15" s="4">
        <f t="shared" si="0"/>
        <v>0</v>
      </c>
      <c r="I15" s="4"/>
      <c r="J15" s="4">
        <f t="shared" si="0"/>
        <v>0</v>
      </c>
      <c r="K15" s="4">
        <f t="shared" si="0"/>
        <v>0</v>
      </c>
      <c r="L15" s="4"/>
      <c r="M15" s="4">
        <f t="shared" si="0"/>
        <v>0</v>
      </c>
      <c r="N15" s="4">
        <f t="shared" si="0"/>
        <v>0</v>
      </c>
      <c r="O15" s="29">
        <f t="shared" si="0"/>
        <v>11.5</v>
      </c>
      <c r="P15" s="21"/>
    </row>
    <row r="16" spans="1:18" ht="15.75" thickTop="1" x14ac:dyDescent="0.25"/>
    <row r="17" spans="1:27" ht="30" x14ac:dyDescent="0.25">
      <c r="A17" s="19" t="s">
        <v>19</v>
      </c>
      <c r="B17" s="61" t="s">
        <v>20</v>
      </c>
      <c r="C17" s="61"/>
      <c r="D17" s="20" t="s">
        <v>18</v>
      </c>
      <c r="E17" s="17">
        <v>41374</v>
      </c>
      <c r="F17" s="37">
        <v>41381</v>
      </c>
      <c r="G17" s="37">
        <f>+F17+7</f>
        <v>41388</v>
      </c>
      <c r="H17" s="20"/>
      <c r="I17" s="50"/>
      <c r="J17" s="20"/>
      <c r="K17" s="20"/>
      <c r="L17" s="45"/>
      <c r="M17" s="20"/>
      <c r="N17" s="20"/>
      <c r="O17" s="18" t="s">
        <v>13</v>
      </c>
      <c r="P17" s="9" t="s">
        <v>17</v>
      </c>
    </row>
    <row r="18" spans="1:27" x14ac:dyDescent="0.25">
      <c r="A18" s="1" t="s">
        <v>88</v>
      </c>
    </row>
    <row r="19" spans="1:27" x14ac:dyDescent="0.25">
      <c r="A19" s="3">
        <v>3</v>
      </c>
      <c r="B19" s="3" t="s">
        <v>90</v>
      </c>
      <c r="C19" s="3" t="s">
        <v>91</v>
      </c>
      <c r="D19" s="3" t="s">
        <v>84</v>
      </c>
      <c r="E19" s="3">
        <v>1.5</v>
      </c>
      <c r="G19" s="21"/>
      <c r="O19" s="3">
        <f>SUM(E19:N19)</f>
        <v>1.5</v>
      </c>
      <c r="P19" s="10" t="s">
        <v>138</v>
      </c>
    </row>
    <row r="20" spans="1:27" x14ac:dyDescent="0.25">
      <c r="A20" s="3">
        <v>6</v>
      </c>
      <c r="B20" s="3" t="s">
        <v>62</v>
      </c>
      <c r="C20" s="3" t="s">
        <v>36</v>
      </c>
      <c r="D20" s="3" t="s">
        <v>147</v>
      </c>
      <c r="E20" s="3"/>
      <c r="F20" s="3">
        <v>1.5</v>
      </c>
      <c r="G20" s="21"/>
      <c r="O20" s="3">
        <f t="shared" ref="O20:O21" si="1">SUM(E20:N20)</f>
        <v>1.5</v>
      </c>
      <c r="P20" s="10" t="s">
        <v>138</v>
      </c>
    </row>
    <row r="21" spans="1:27" x14ac:dyDescent="0.25">
      <c r="A21" s="3">
        <v>4</v>
      </c>
      <c r="B21" s="3" t="s">
        <v>64</v>
      </c>
      <c r="C21" s="3" t="s">
        <v>89</v>
      </c>
      <c r="D21" s="3" t="s">
        <v>147</v>
      </c>
      <c r="E21" s="23">
        <v>1</v>
      </c>
      <c r="G21" s="21"/>
      <c r="O21" s="23">
        <f t="shared" si="1"/>
        <v>1</v>
      </c>
      <c r="P21" s="3">
        <v>3</v>
      </c>
    </row>
    <row r="22" spans="1:27" ht="15.75" thickBot="1" x14ac:dyDescent="0.3">
      <c r="G22" s="21"/>
    </row>
    <row r="23" spans="1:27" ht="16.5" thickTop="1" thickBot="1" x14ac:dyDescent="0.3">
      <c r="E23" s="4">
        <f>SUM(E19:E22)</f>
        <v>2.5</v>
      </c>
      <c r="F23" s="4">
        <f t="shared" ref="F23:O23" si="2">SUM(F19:F22)</f>
        <v>1.5</v>
      </c>
      <c r="G23" s="4">
        <f t="shared" si="2"/>
        <v>0</v>
      </c>
      <c r="H23" s="4">
        <f t="shared" si="2"/>
        <v>0</v>
      </c>
      <c r="I23" s="4"/>
      <c r="J23" s="4">
        <f t="shared" si="2"/>
        <v>0</v>
      </c>
      <c r="K23" s="4">
        <f t="shared" si="2"/>
        <v>0</v>
      </c>
      <c r="L23" s="4"/>
      <c r="M23" s="4">
        <f t="shared" si="2"/>
        <v>0</v>
      </c>
      <c r="N23" s="4">
        <f t="shared" si="2"/>
        <v>0</v>
      </c>
      <c r="O23" s="24">
        <f t="shared" si="2"/>
        <v>4</v>
      </c>
      <c r="P23" s="21"/>
    </row>
    <row r="24" spans="1:27" ht="15.75" thickTop="1" x14ac:dyDescent="0.25"/>
    <row r="26" spans="1:27" s="30" customFormat="1" x14ac:dyDescent="0.25">
      <c r="A26" s="62" t="s">
        <v>121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</row>
    <row r="27" spans="1:27" s="30" customFormat="1" x14ac:dyDescent="0.25">
      <c r="A27" s="62" t="s">
        <v>92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</row>
    <row r="28" spans="1:27" s="28" customFormat="1" x14ac:dyDescent="0.25"/>
    <row r="29" spans="1:27" ht="15.75" x14ac:dyDescent="0.25">
      <c r="A29" s="58" t="s">
        <v>21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7" ht="15.75" x14ac:dyDescent="0.25">
      <c r="A30" s="58" t="s">
        <v>171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7" ht="15.75" x14ac:dyDescent="0.25">
      <c r="A31" s="46"/>
      <c r="B31" s="46"/>
      <c r="C31" s="46"/>
      <c r="D31" s="46"/>
      <c r="E31" s="46"/>
      <c r="F31" s="46"/>
      <c r="G31" s="46"/>
      <c r="H31" s="46"/>
      <c r="I31" s="49"/>
      <c r="J31" s="46"/>
      <c r="K31" s="46"/>
      <c r="L31" s="46"/>
      <c r="M31" s="46"/>
      <c r="N31" s="46"/>
      <c r="O31" s="46"/>
      <c r="P31" s="4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ht="15.75" customHeight="1" x14ac:dyDescent="0.25">
      <c r="B32" s="1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15" ht="15.75" x14ac:dyDescent="0.25">
      <c r="A33" s="13" t="s">
        <v>22</v>
      </c>
      <c r="B33" s="14"/>
      <c r="C33" s="14"/>
      <c r="D33" s="14"/>
      <c r="E33" s="14"/>
      <c r="F33" s="14"/>
      <c r="G33" s="14"/>
      <c r="O33" s="15" t="s">
        <v>23</v>
      </c>
    </row>
  </sheetData>
  <mergeCells count="8">
    <mergeCell ref="A30:P30"/>
    <mergeCell ref="A26:P26"/>
    <mergeCell ref="A27:P27"/>
    <mergeCell ref="A1:R1"/>
    <mergeCell ref="A2:Q2"/>
    <mergeCell ref="B8:C8"/>
    <mergeCell ref="B17:C17"/>
    <mergeCell ref="A29:P29"/>
  </mergeCells>
  <hyperlinks>
    <hyperlink ref="O33" r:id="rId1"/>
  </hyperlinks>
  <printOptions gridLines="1"/>
  <pageMargins left="0.31496062992125984" right="0.31496062992125984" top="0.32" bottom="0.49" header="0.12" footer="0.12"/>
  <pageSetup paperSize="9" orientation="landscape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G22" sqref="G22"/>
    </sheetView>
  </sheetViews>
  <sheetFormatPr defaultRowHeight="15" x14ac:dyDescent="0.25"/>
  <cols>
    <col min="1" max="1" width="5.42578125" customWidth="1"/>
    <col min="3" max="3" width="10.140625" customWidth="1"/>
    <col min="4" max="4" width="24.42578125" customWidth="1"/>
    <col min="5" max="6" width="5.42578125" customWidth="1"/>
    <col min="7" max="7" width="6.140625" customWidth="1"/>
    <col min="9" max="9" width="13.28515625" customWidth="1"/>
    <col min="12" max="12" width="6.85546875" customWidth="1"/>
    <col min="15" max="15" width="6" bestFit="1" customWidth="1"/>
  </cols>
  <sheetData>
    <row r="1" spans="1:16" ht="15.75" x14ac:dyDescent="0.25">
      <c r="A1" s="66" t="str">
        <f>+Juniors!A1</f>
        <v>Litherland Circuit League 2013 Season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x14ac:dyDescent="0.25">
      <c r="A2" s="67" t="str">
        <f>+Juniors!A2</f>
        <v>Sponsored by High on Bikes (www.highonbikescom)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9" spans="1:16" ht="30" x14ac:dyDescent="0.25">
      <c r="A9" s="19" t="s">
        <v>19</v>
      </c>
      <c r="B9" s="61" t="s">
        <v>20</v>
      </c>
      <c r="C9" s="61"/>
      <c r="D9" s="20" t="s">
        <v>18</v>
      </c>
      <c r="E9" s="17">
        <v>41374</v>
      </c>
      <c r="F9" s="37">
        <v>41381</v>
      </c>
      <c r="G9" s="37">
        <f>+F9+7</f>
        <v>41388</v>
      </c>
      <c r="H9" s="20"/>
      <c r="I9" s="20"/>
      <c r="J9" s="20"/>
      <c r="K9" s="20"/>
      <c r="L9" s="36"/>
      <c r="M9" s="20"/>
      <c r="N9" s="18" t="s">
        <v>13</v>
      </c>
      <c r="O9" s="9" t="s">
        <v>17</v>
      </c>
    </row>
    <row r="10" spans="1:16" ht="20.100000000000001" customHeight="1" x14ac:dyDescent="0.25">
      <c r="A10" s="65" t="s">
        <v>105</v>
      </c>
      <c r="B10" s="65"/>
      <c r="C10" s="25"/>
      <c r="D10" s="25"/>
      <c r="E10" s="17"/>
      <c r="F10" s="25"/>
      <c r="G10" s="25"/>
      <c r="H10" s="25"/>
      <c r="I10" s="25"/>
      <c r="J10" s="25"/>
      <c r="K10" s="25"/>
      <c r="L10" s="36"/>
      <c r="M10" s="25"/>
      <c r="N10" s="18"/>
      <c r="O10" s="9"/>
    </row>
    <row r="11" spans="1:16" x14ac:dyDescent="0.25">
      <c r="A11" s="3">
        <v>409</v>
      </c>
      <c r="B11" s="31" t="s">
        <v>97</v>
      </c>
      <c r="C11" s="31" t="s">
        <v>98</v>
      </c>
      <c r="D11" s="32" t="s">
        <v>184</v>
      </c>
      <c r="E11" s="23">
        <v>1</v>
      </c>
      <c r="F11" s="23">
        <v>3</v>
      </c>
      <c r="G11" s="21"/>
      <c r="H11" s="21"/>
      <c r="I11" s="21"/>
      <c r="J11" s="21"/>
      <c r="K11" s="21"/>
      <c r="L11" s="21"/>
      <c r="M11" s="21"/>
      <c r="N11" s="23">
        <f t="shared" ref="N11:N16" si="0">SUM(E11:M11)</f>
        <v>4</v>
      </c>
      <c r="O11" s="10" t="s">
        <v>138</v>
      </c>
    </row>
    <row r="12" spans="1:16" x14ac:dyDescent="0.25">
      <c r="A12" s="3">
        <v>400</v>
      </c>
      <c r="B12" s="31" t="s">
        <v>114</v>
      </c>
      <c r="C12" s="31" t="s">
        <v>142</v>
      </c>
      <c r="D12" s="32" t="s">
        <v>9</v>
      </c>
      <c r="E12" s="23"/>
      <c r="F12" s="23">
        <v>1</v>
      </c>
      <c r="G12" s="23">
        <v>3</v>
      </c>
      <c r="N12" s="23">
        <f t="shared" si="0"/>
        <v>4</v>
      </c>
      <c r="O12" s="10" t="s">
        <v>138</v>
      </c>
    </row>
    <row r="13" spans="1:16" x14ac:dyDescent="0.25">
      <c r="A13" s="3">
        <v>411</v>
      </c>
      <c r="B13" s="31" t="s">
        <v>93</v>
      </c>
      <c r="C13" s="31" t="s">
        <v>94</v>
      </c>
      <c r="D13" s="31" t="s">
        <v>46</v>
      </c>
      <c r="E13" s="23">
        <v>3</v>
      </c>
      <c r="F13" s="21"/>
      <c r="G13" s="21"/>
      <c r="H13" s="21"/>
      <c r="I13" s="21"/>
      <c r="J13" s="21"/>
      <c r="K13" s="21"/>
      <c r="L13" s="21"/>
      <c r="M13" s="21"/>
      <c r="N13" s="23">
        <f t="shared" si="0"/>
        <v>3</v>
      </c>
      <c r="O13" s="3">
        <v>3</v>
      </c>
    </row>
    <row r="14" spans="1:16" x14ac:dyDescent="0.25">
      <c r="A14" s="3">
        <v>408</v>
      </c>
      <c r="B14" s="31" t="s">
        <v>95</v>
      </c>
      <c r="C14" s="31" t="s">
        <v>96</v>
      </c>
      <c r="D14" s="32" t="s">
        <v>152</v>
      </c>
      <c r="E14" s="23">
        <v>2</v>
      </c>
      <c r="N14" s="23">
        <f t="shared" si="0"/>
        <v>2</v>
      </c>
      <c r="O14" s="10" t="s">
        <v>174</v>
      </c>
    </row>
    <row r="15" spans="1:16" x14ac:dyDescent="0.25">
      <c r="A15" s="3">
        <v>415</v>
      </c>
      <c r="B15" s="47" t="s">
        <v>139</v>
      </c>
      <c r="C15" s="47" t="s">
        <v>140</v>
      </c>
      <c r="D15" s="3" t="s">
        <v>141</v>
      </c>
      <c r="F15" s="23">
        <v>2</v>
      </c>
      <c r="N15" s="23">
        <f t="shared" si="0"/>
        <v>2</v>
      </c>
      <c r="O15" s="10" t="s">
        <v>174</v>
      </c>
    </row>
    <row r="16" spans="1:16" x14ac:dyDescent="0.25">
      <c r="A16" s="3">
        <v>426</v>
      </c>
      <c r="B16" s="47" t="s">
        <v>181</v>
      </c>
      <c r="C16" s="47" t="s">
        <v>182</v>
      </c>
      <c r="D16" s="3" t="s">
        <v>147</v>
      </c>
      <c r="F16" s="23"/>
      <c r="G16" s="23">
        <v>2</v>
      </c>
      <c r="N16" s="23">
        <f t="shared" si="0"/>
        <v>2</v>
      </c>
      <c r="O16" s="10" t="s">
        <v>174</v>
      </c>
    </row>
    <row r="17" spans="1:17" ht="15.75" thickBot="1" x14ac:dyDescent="0.3">
      <c r="A17" s="3">
        <v>417</v>
      </c>
      <c r="B17" s="47" t="s">
        <v>139</v>
      </c>
      <c r="C17" s="47" t="s">
        <v>155</v>
      </c>
      <c r="D17" s="3" t="s">
        <v>183</v>
      </c>
      <c r="F17" s="23"/>
      <c r="G17" s="23">
        <v>1</v>
      </c>
      <c r="N17" s="23">
        <f t="shared" ref="N17" si="1">SUM(E17:M17)</f>
        <v>1</v>
      </c>
      <c r="O17" s="10">
        <v>7</v>
      </c>
    </row>
    <row r="18" spans="1:17" ht="16.5" thickTop="1" thickBot="1" x14ac:dyDescent="0.3">
      <c r="E18" s="24">
        <f t="shared" ref="E18:N18" si="2">SUM(E11:E17)</f>
        <v>6</v>
      </c>
      <c r="F18" s="24">
        <f t="shared" si="2"/>
        <v>6</v>
      </c>
      <c r="G18" s="24">
        <f t="shared" si="2"/>
        <v>6</v>
      </c>
      <c r="H18" s="24">
        <f t="shared" si="2"/>
        <v>0</v>
      </c>
      <c r="I18" s="24">
        <f t="shared" si="2"/>
        <v>0</v>
      </c>
      <c r="J18" s="24">
        <f t="shared" si="2"/>
        <v>0</v>
      </c>
      <c r="K18" s="24">
        <f t="shared" si="2"/>
        <v>0</v>
      </c>
      <c r="L18" s="24">
        <f t="shared" si="2"/>
        <v>0</v>
      </c>
      <c r="M18" s="24">
        <f t="shared" si="2"/>
        <v>0</v>
      </c>
      <c r="N18" s="24">
        <f t="shared" si="2"/>
        <v>18</v>
      </c>
      <c r="O18" s="21"/>
    </row>
    <row r="19" spans="1:17" ht="15.75" thickTop="1" x14ac:dyDescent="0.25"/>
    <row r="20" spans="1:17" ht="15.75" x14ac:dyDescent="0.25">
      <c r="A20" s="68" t="s">
        <v>143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</row>
    <row r="22" spans="1:17" ht="30" x14ac:dyDescent="0.25">
      <c r="A22" s="19" t="s">
        <v>19</v>
      </c>
      <c r="B22" s="61" t="s">
        <v>20</v>
      </c>
      <c r="C22" s="61"/>
      <c r="D22" s="25" t="s">
        <v>18</v>
      </c>
      <c r="E22" s="17">
        <v>41374</v>
      </c>
      <c r="F22" s="37">
        <v>41381</v>
      </c>
      <c r="G22" s="37">
        <f>+F22+7</f>
        <v>41388</v>
      </c>
      <c r="N22" s="18" t="s">
        <v>13</v>
      </c>
      <c r="O22" s="9" t="s">
        <v>17</v>
      </c>
      <c r="Q22" s="25"/>
    </row>
    <row r="23" spans="1:17" ht="20.25" customHeight="1" x14ac:dyDescent="0.25">
      <c r="A23" s="65" t="s">
        <v>106</v>
      </c>
      <c r="B23" s="65"/>
      <c r="C23" s="25"/>
      <c r="D23" s="25"/>
      <c r="E23" s="17"/>
      <c r="N23" s="18"/>
      <c r="O23" s="9"/>
      <c r="Q23" s="25"/>
    </row>
    <row r="24" spans="1:17" x14ac:dyDescent="0.25">
      <c r="A24" s="3">
        <v>422</v>
      </c>
      <c r="B24" s="3" t="s">
        <v>135</v>
      </c>
      <c r="C24" s="3" t="s">
        <v>136</v>
      </c>
      <c r="D24" s="3" t="s">
        <v>137</v>
      </c>
      <c r="E24" s="3"/>
      <c r="F24" s="3">
        <v>1.5</v>
      </c>
      <c r="G24" s="3">
        <v>1.5</v>
      </c>
      <c r="N24" s="23">
        <f>SUM(E24:M24)</f>
        <v>3</v>
      </c>
      <c r="O24" s="10">
        <v>1</v>
      </c>
    </row>
    <row r="25" spans="1:17" x14ac:dyDescent="0.25">
      <c r="A25" s="3">
        <v>413</v>
      </c>
      <c r="B25" s="3" t="s">
        <v>99</v>
      </c>
      <c r="C25" s="3" t="s">
        <v>100</v>
      </c>
      <c r="D25" s="3" t="s">
        <v>104</v>
      </c>
      <c r="E25" s="3">
        <v>1.5</v>
      </c>
      <c r="N25" s="23">
        <f t="shared" ref="N25:N26" si="3">SUM(E25:M25)</f>
        <v>1.5</v>
      </c>
      <c r="O25" s="10">
        <v>2</v>
      </c>
    </row>
    <row r="26" spans="1:17" x14ac:dyDescent="0.25">
      <c r="A26" s="27" t="s">
        <v>101</v>
      </c>
      <c r="B26" s="3" t="s">
        <v>102</v>
      </c>
      <c r="C26" s="3" t="s">
        <v>103</v>
      </c>
      <c r="D26" s="3" t="s">
        <v>57</v>
      </c>
      <c r="E26" s="23">
        <v>1</v>
      </c>
      <c r="N26" s="23">
        <f t="shared" si="3"/>
        <v>1</v>
      </c>
      <c r="O26" s="3">
        <v>3</v>
      </c>
    </row>
    <row r="27" spans="1:17" ht="15.75" thickBot="1" x14ac:dyDescent="0.3">
      <c r="A27" s="3"/>
      <c r="B27" s="3"/>
      <c r="C27" s="3"/>
      <c r="D27" s="3"/>
      <c r="E27" s="3"/>
    </row>
    <row r="28" spans="1:17" ht="16.5" thickTop="1" thickBot="1" x14ac:dyDescent="0.3">
      <c r="E28" s="4">
        <f>SUM(E25:E27)</f>
        <v>2.5</v>
      </c>
      <c r="F28" s="4">
        <f t="shared" ref="F28:N28" si="4">SUM(F25:F27)</f>
        <v>0</v>
      </c>
      <c r="G28" s="4">
        <f t="shared" si="4"/>
        <v>0</v>
      </c>
      <c r="H28" s="4">
        <f t="shared" si="4"/>
        <v>0</v>
      </c>
      <c r="I28" s="4">
        <f t="shared" si="4"/>
        <v>0</v>
      </c>
      <c r="J28" s="4">
        <f t="shared" si="4"/>
        <v>0</v>
      </c>
      <c r="K28" s="4">
        <f t="shared" si="4"/>
        <v>0</v>
      </c>
      <c r="L28" s="4"/>
      <c r="M28" s="4">
        <f t="shared" si="4"/>
        <v>0</v>
      </c>
      <c r="N28" s="24">
        <f t="shared" si="4"/>
        <v>2.5</v>
      </c>
      <c r="O28" s="21"/>
    </row>
    <row r="29" spans="1:17" ht="30.75" thickTop="1" x14ac:dyDescent="0.25">
      <c r="A29" s="19" t="s">
        <v>19</v>
      </c>
      <c r="B29" s="61" t="s">
        <v>20</v>
      </c>
      <c r="C29" s="61"/>
      <c r="D29" s="25" t="s">
        <v>18</v>
      </c>
      <c r="E29" s="17">
        <v>41374</v>
      </c>
      <c r="F29" s="37">
        <v>41381</v>
      </c>
      <c r="G29" s="37">
        <f>+F29+7</f>
        <v>41388</v>
      </c>
      <c r="N29" s="18" t="s">
        <v>13</v>
      </c>
      <c r="O29" s="9" t="s">
        <v>17</v>
      </c>
    </row>
    <row r="30" spans="1:17" x14ac:dyDescent="0.25">
      <c r="A30" s="1" t="s">
        <v>107</v>
      </c>
      <c r="B30" s="1"/>
    </row>
    <row r="31" spans="1:17" ht="15.75" thickBot="1" x14ac:dyDescent="0.3">
      <c r="E31" s="21"/>
      <c r="F31" s="21"/>
      <c r="G31" s="21"/>
      <c r="H31" s="21"/>
      <c r="I31" s="21"/>
      <c r="J31" s="21"/>
      <c r="K31" s="21"/>
      <c r="L31" s="21"/>
      <c r="M31" s="21"/>
      <c r="N31" s="23">
        <f t="shared" ref="N31" si="5">SUM(E31:M31)</f>
        <v>0</v>
      </c>
    </row>
    <row r="32" spans="1:17" ht="16.5" thickTop="1" thickBot="1" x14ac:dyDescent="0.3">
      <c r="E32" s="4">
        <f t="shared" ref="E32:K32" si="6">SUM(E30:E31)</f>
        <v>0</v>
      </c>
      <c r="F32" s="4">
        <f t="shared" si="6"/>
        <v>0</v>
      </c>
      <c r="G32" s="4">
        <f t="shared" si="6"/>
        <v>0</v>
      </c>
      <c r="H32" s="4">
        <f t="shared" si="6"/>
        <v>0</v>
      </c>
      <c r="I32" s="4">
        <f t="shared" si="6"/>
        <v>0</v>
      </c>
      <c r="J32" s="4">
        <f t="shared" si="6"/>
        <v>0</v>
      </c>
      <c r="K32" s="4">
        <f t="shared" si="6"/>
        <v>0</v>
      </c>
      <c r="L32" s="4"/>
      <c r="M32" s="4">
        <f>SUM(M30:M31)</f>
        <v>0</v>
      </c>
      <c r="N32" s="4">
        <f>SUM(N30:N31)</f>
        <v>0</v>
      </c>
    </row>
    <row r="33" spans="1:26" ht="15.75" thickTop="1" x14ac:dyDescent="0.25"/>
    <row r="34" spans="1:26" ht="15.75" x14ac:dyDescent="0.25">
      <c r="A34" s="58" t="s">
        <v>21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5.75" x14ac:dyDescent="0.25">
      <c r="A35" s="58" t="s">
        <v>171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5.75" customHeight="1" x14ac:dyDescent="0.25"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6" ht="15.75" x14ac:dyDescent="0.25">
      <c r="A37" s="13" t="s">
        <v>22</v>
      </c>
      <c r="B37" s="14"/>
      <c r="C37" s="14"/>
      <c r="D37" s="14"/>
      <c r="E37" s="14"/>
      <c r="F37" s="14"/>
      <c r="G37" s="14"/>
      <c r="N37" s="15" t="s">
        <v>23</v>
      </c>
    </row>
  </sheetData>
  <mergeCells count="10">
    <mergeCell ref="A23:B23"/>
    <mergeCell ref="B29:C29"/>
    <mergeCell ref="A34:O34"/>
    <mergeCell ref="A35:O35"/>
    <mergeCell ref="A1:P1"/>
    <mergeCell ref="A2:P2"/>
    <mergeCell ref="B9:C9"/>
    <mergeCell ref="B22:C22"/>
    <mergeCell ref="A10:B10"/>
    <mergeCell ref="A20:O20"/>
  </mergeCells>
  <hyperlinks>
    <hyperlink ref="N37" r:id="rId1"/>
  </hyperlinks>
  <printOptions gridLines="1"/>
  <pageMargins left="0.31496062992125984" right="0.31496062992125984" top="0.11811023622047245" bottom="0.15748031496062992" header="0.11811023622047245" footer="0.11811023622047245"/>
  <pageSetup paperSize="9" orientation="landscape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abSelected="1" workbookViewId="0">
      <selection activeCell="I27" sqref="I27"/>
    </sheetView>
  </sheetViews>
  <sheetFormatPr defaultRowHeight="15" x14ac:dyDescent="0.25"/>
  <cols>
    <col min="1" max="1" width="5.140625" customWidth="1"/>
    <col min="2" max="2" width="11.28515625" customWidth="1"/>
    <col min="3" max="3" width="11.5703125" customWidth="1"/>
    <col min="4" max="4" width="22.28515625" customWidth="1"/>
    <col min="5" max="5" width="6.42578125" customWidth="1"/>
    <col min="6" max="6" width="5.140625" customWidth="1"/>
    <col min="7" max="7" width="6.140625" customWidth="1"/>
    <col min="14" max="14" width="6.42578125" customWidth="1"/>
    <col min="15" max="15" width="7.140625" customWidth="1"/>
  </cols>
  <sheetData>
    <row r="1" spans="1:16" ht="21" x14ac:dyDescent="0.35">
      <c r="A1" s="63" t="str">
        <f>+'4ths &amp; Women'!A1:P1</f>
        <v>Litherland Circuit League 2013 Season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x14ac:dyDescent="0.25">
      <c r="A2" s="67" t="str">
        <f>+'4ths &amp; Women'!A2:P2</f>
        <v>Sponsored by High on Bikes (www.highonbikescom)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10" spans="1:16" ht="30" x14ac:dyDescent="0.25">
      <c r="A10" s="19" t="s">
        <v>19</v>
      </c>
      <c r="B10" s="61" t="s">
        <v>20</v>
      </c>
      <c r="C10" s="61"/>
      <c r="D10" s="33" t="s">
        <v>18</v>
      </c>
      <c r="E10" s="17">
        <v>41374</v>
      </c>
      <c r="F10" s="37">
        <v>41381</v>
      </c>
      <c r="G10" s="37">
        <f>+F10+7</f>
        <v>41388</v>
      </c>
      <c r="H10" s="33"/>
      <c r="I10" s="50"/>
      <c r="J10" s="33"/>
      <c r="K10" s="33"/>
      <c r="L10" s="33"/>
      <c r="M10" s="33"/>
      <c r="N10" s="18" t="s">
        <v>13</v>
      </c>
      <c r="O10" s="9" t="s">
        <v>17</v>
      </c>
    </row>
    <row r="11" spans="1:16" ht="20.100000000000001" customHeight="1" x14ac:dyDescent="0.25">
      <c r="A11" s="65" t="s">
        <v>108</v>
      </c>
      <c r="B11" s="65"/>
      <c r="C11" s="33"/>
      <c r="D11" s="33"/>
      <c r="E11" s="17"/>
      <c r="F11" s="33"/>
      <c r="G11" s="33"/>
      <c r="H11" s="33"/>
      <c r="I11" s="50"/>
      <c r="J11" s="33"/>
      <c r="K11" s="33"/>
      <c r="L11" s="33"/>
      <c r="M11" s="33"/>
      <c r="N11" s="18"/>
      <c r="O11" s="9"/>
    </row>
    <row r="12" spans="1:16" ht="15" customHeight="1" x14ac:dyDescent="0.25">
      <c r="A12" s="39">
        <v>204</v>
      </c>
      <c r="B12" s="39" t="s">
        <v>122</v>
      </c>
      <c r="C12" s="38" t="s">
        <v>123</v>
      </c>
      <c r="D12" s="38" t="s">
        <v>124</v>
      </c>
      <c r="E12" s="17"/>
      <c r="F12" s="42">
        <v>4</v>
      </c>
      <c r="G12" s="23">
        <v>1.5</v>
      </c>
      <c r="H12" s="35"/>
      <c r="I12" s="50"/>
      <c r="J12" s="35"/>
      <c r="K12" s="35"/>
      <c r="L12" s="35"/>
      <c r="M12" s="35"/>
      <c r="N12" s="23">
        <f t="shared" ref="N12:N13" si="0">SUM(E12:M12)</f>
        <v>5.5</v>
      </c>
      <c r="O12" s="3">
        <v>1</v>
      </c>
    </row>
    <row r="13" spans="1:16" ht="15" customHeight="1" x14ac:dyDescent="0.25">
      <c r="A13" s="39">
        <v>203</v>
      </c>
      <c r="B13" s="40" t="s">
        <v>7</v>
      </c>
      <c r="C13" s="41" t="s">
        <v>125</v>
      </c>
      <c r="D13" s="38" t="s">
        <v>129</v>
      </c>
      <c r="E13" s="17"/>
      <c r="F13" s="42">
        <v>3</v>
      </c>
      <c r="G13" s="23">
        <v>2</v>
      </c>
      <c r="H13" s="35"/>
      <c r="I13" s="50"/>
      <c r="J13" s="35"/>
      <c r="K13" s="35"/>
      <c r="L13" s="35"/>
      <c r="M13" s="35"/>
      <c r="N13" s="23">
        <f t="shared" si="0"/>
        <v>5</v>
      </c>
      <c r="O13" s="40">
        <v>2</v>
      </c>
    </row>
    <row r="14" spans="1:16" x14ac:dyDescent="0.25">
      <c r="A14" s="3">
        <v>201</v>
      </c>
      <c r="B14" s="3" t="s">
        <v>77</v>
      </c>
      <c r="C14" s="3" t="s">
        <v>109</v>
      </c>
      <c r="D14" s="3" t="s">
        <v>110</v>
      </c>
      <c r="E14" s="23">
        <v>2</v>
      </c>
      <c r="F14" s="3"/>
      <c r="G14" s="3"/>
      <c r="H14" s="3"/>
      <c r="I14" s="3"/>
      <c r="J14" s="3"/>
      <c r="K14" s="3"/>
      <c r="L14" s="3"/>
      <c r="N14" s="23">
        <f>SUM(E14:M14)</f>
        <v>2</v>
      </c>
      <c r="O14" s="10" t="s">
        <v>14</v>
      </c>
    </row>
    <row r="15" spans="1:16" x14ac:dyDescent="0.25">
      <c r="A15" s="3">
        <v>205</v>
      </c>
      <c r="B15" s="3" t="s">
        <v>126</v>
      </c>
      <c r="C15" s="3" t="s">
        <v>127</v>
      </c>
      <c r="D15" s="3" t="s">
        <v>128</v>
      </c>
      <c r="E15" s="23"/>
      <c r="F15" s="23">
        <v>2</v>
      </c>
      <c r="G15" s="3"/>
      <c r="H15" s="3"/>
      <c r="I15" s="3"/>
      <c r="J15" s="3"/>
      <c r="K15" s="3"/>
      <c r="L15" s="3"/>
      <c r="N15" s="23">
        <f t="shared" ref="N15" si="1">SUM(E15:M15)</f>
        <v>2</v>
      </c>
      <c r="O15" s="10" t="s">
        <v>14</v>
      </c>
    </row>
    <row r="16" spans="1:16" x14ac:dyDescent="0.25">
      <c r="A16" s="3">
        <v>200</v>
      </c>
      <c r="B16" s="31" t="s">
        <v>114</v>
      </c>
      <c r="C16" s="31" t="s">
        <v>30</v>
      </c>
      <c r="D16" s="31" t="s">
        <v>115</v>
      </c>
      <c r="E16" s="23">
        <v>1</v>
      </c>
      <c r="F16" s="23">
        <v>1</v>
      </c>
      <c r="G16" s="3"/>
      <c r="H16" s="3"/>
      <c r="I16" s="3"/>
      <c r="J16" s="3"/>
      <c r="K16" s="3"/>
      <c r="L16" s="3"/>
      <c r="N16" s="23">
        <f t="shared" ref="N16:N18" si="2">SUM(E16:M16)</f>
        <v>2</v>
      </c>
      <c r="O16" s="10" t="s">
        <v>14</v>
      </c>
    </row>
    <row r="17" spans="1:15" x14ac:dyDescent="0.25">
      <c r="A17" s="3">
        <v>202</v>
      </c>
      <c r="B17" s="31" t="s">
        <v>112</v>
      </c>
      <c r="C17" s="31" t="s">
        <v>113</v>
      </c>
      <c r="D17" s="31" t="s">
        <v>187</v>
      </c>
      <c r="E17" s="23">
        <v>1.5</v>
      </c>
      <c r="F17" s="3"/>
      <c r="G17" s="3"/>
      <c r="H17" s="3"/>
      <c r="I17" s="3"/>
      <c r="J17" s="3"/>
      <c r="K17" s="3"/>
      <c r="L17" s="3"/>
      <c r="N17" s="23">
        <f>SUM(E17:M17)</f>
        <v>1.5</v>
      </c>
      <c r="O17" s="3">
        <v>6</v>
      </c>
    </row>
    <row r="18" spans="1:15" x14ac:dyDescent="0.25">
      <c r="A18" s="3">
        <v>206</v>
      </c>
      <c r="B18" s="31" t="s">
        <v>114</v>
      </c>
      <c r="C18" s="31" t="s">
        <v>144</v>
      </c>
      <c r="D18" s="31" t="s">
        <v>185</v>
      </c>
      <c r="E18" s="23"/>
      <c r="F18" s="23"/>
      <c r="G18" s="23">
        <v>1</v>
      </c>
      <c r="H18" s="3"/>
      <c r="I18" s="3"/>
      <c r="J18" s="3"/>
      <c r="K18" s="3"/>
      <c r="L18" s="3"/>
      <c r="N18" s="23">
        <f t="shared" si="2"/>
        <v>1</v>
      </c>
      <c r="O18" s="3">
        <v>7</v>
      </c>
    </row>
    <row r="19" spans="1:15" ht="15.75" thickBo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5" ht="16.5" thickTop="1" thickBot="1" x14ac:dyDescent="0.3">
      <c r="A20" s="3"/>
      <c r="B20" s="3"/>
      <c r="C20" s="3"/>
      <c r="D20" s="3"/>
      <c r="E20" s="24">
        <f>SUM(E12:E19)</f>
        <v>4.5</v>
      </c>
      <c r="F20" s="24">
        <f>SUM(F12:F19)</f>
        <v>10</v>
      </c>
      <c r="G20" s="24">
        <f>SUM(G12:G19)</f>
        <v>4.5</v>
      </c>
      <c r="H20" s="24">
        <f>SUM(H12:H19)</f>
        <v>0</v>
      </c>
      <c r="I20" s="24"/>
      <c r="J20" s="24">
        <f>SUM(J12:J19)</f>
        <v>0</v>
      </c>
      <c r="K20" s="24">
        <f>SUM(K12:K19)</f>
        <v>0</v>
      </c>
      <c r="L20" s="24">
        <f>SUM(L12:L19)</f>
        <v>0</v>
      </c>
      <c r="M20" s="24">
        <f>SUM(M12:M19)</f>
        <v>0</v>
      </c>
      <c r="N20" s="24">
        <f>SUM(N12:N19)</f>
        <v>19</v>
      </c>
      <c r="O20" s="21"/>
    </row>
    <row r="21" spans="1:15" ht="15.75" thickTop="1" x14ac:dyDescent="0.25">
      <c r="A21" s="3"/>
      <c r="B21" s="3"/>
      <c r="C21" s="3"/>
      <c r="D21" s="3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30" x14ac:dyDescent="0.25">
      <c r="A22" s="19" t="s">
        <v>19</v>
      </c>
      <c r="B22" s="61" t="s">
        <v>20</v>
      </c>
      <c r="C22" s="61"/>
      <c r="D22" s="33" t="s">
        <v>18</v>
      </c>
      <c r="E22" s="17">
        <v>41374</v>
      </c>
      <c r="F22" s="37">
        <v>41381</v>
      </c>
      <c r="G22" s="37">
        <f>+F22+7</f>
        <v>41388</v>
      </c>
      <c r="H22" s="33"/>
      <c r="I22" s="50"/>
      <c r="J22" s="33"/>
      <c r="K22" s="33"/>
      <c r="L22" s="33"/>
      <c r="M22" s="33"/>
      <c r="N22" s="18" t="s">
        <v>13</v>
      </c>
      <c r="O22" s="9" t="s">
        <v>17</v>
      </c>
    </row>
    <row r="23" spans="1:15" ht="15" customHeight="1" x14ac:dyDescent="0.25">
      <c r="A23" s="69" t="s">
        <v>119</v>
      </c>
      <c r="B23" s="69"/>
      <c r="C23" s="69"/>
      <c r="D23" s="69"/>
      <c r="E23" s="69"/>
      <c r="F23" s="3"/>
      <c r="G23" s="3"/>
      <c r="H23" s="3"/>
      <c r="I23" s="3"/>
      <c r="J23" s="3"/>
      <c r="K23" s="3"/>
      <c r="L23" s="3"/>
    </row>
    <row r="24" spans="1:15" x14ac:dyDescent="0.25">
      <c r="A24" s="3">
        <v>302</v>
      </c>
      <c r="B24" s="31" t="s">
        <v>118</v>
      </c>
      <c r="C24" s="31" t="s">
        <v>63</v>
      </c>
      <c r="D24" s="31" t="s">
        <v>188</v>
      </c>
      <c r="E24" s="23">
        <v>1</v>
      </c>
      <c r="F24" s="23">
        <v>2</v>
      </c>
      <c r="G24" s="42">
        <v>3</v>
      </c>
      <c r="N24" s="23">
        <f>SUM(E24:M24)</f>
        <v>6</v>
      </c>
      <c r="O24" s="3">
        <v>1</v>
      </c>
    </row>
    <row r="25" spans="1:15" x14ac:dyDescent="0.25">
      <c r="A25" s="3">
        <v>305</v>
      </c>
      <c r="B25" s="31" t="s">
        <v>116</v>
      </c>
      <c r="C25" s="31" t="s">
        <v>117</v>
      </c>
      <c r="D25" s="31" t="s">
        <v>189</v>
      </c>
      <c r="E25" s="23">
        <v>1.5</v>
      </c>
      <c r="G25" s="42">
        <v>4</v>
      </c>
      <c r="N25" s="23">
        <f>SUM(E25:M25)</f>
        <v>5.5</v>
      </c>
      <c r="O25" s="3">
        <v>2</v>
      </c>
    </row>
    <row r="26" spans="1:15" ht="18" customHeight="1" x14ac:dyDescent="0.25">
      <c r="A26" s="3">
        <v>304</v>
      </c>
      <c r="B26" s="3" t="s">
        <v>93</v>
      </c>
      <c r="C26" s="3" t="s">
        <v>111</v>
      </c>
      <c r="D26" s="3" t="s">
        <v>9</v>
      </c>
      <c r="E26" s="23">
        <v>2</v>
      </c>
      <c r="F26" s="42">
        <v>3</v>
      </c>
      <c r="G26" s="3"/>
      <c r="H26" s="3"/>
      <c r="I26" s="3"/>
      <c r="J26" s="3"/>
      <c r="K26" s="3"/>
      <c r="L26" s="3"/>
      <c r="N26" s="23">
        <f>SUM(E26:M26)</f>
        <v>5</v>
      </c>
      <c r="O26" s="3">
        <v>3</v>
      </c>
    </row>
    <row r="27" spans="1:15" ht="15" customHeight="1" x14ac:dyDescent="0.25">
      <c r="A27" s="19" t="s">
        <v>101</v>
      </c>
      <c r="B27" s="43" t="s">
        <v>93</v>
      </c>
      <c r="C27" s="43" t="s">
        <v>94</v>
      </c>
      <c r="D27" s="43" t="s">
        <v>46</v>
      </c>
      <c r="E27" s="3"/>
      <c r="F27" s="42">
        <v>4</v>
      </c>
      <c r="G27" s="3"/>
      <c r="H27" s="3"/>
      <c r="I27" s="3"/>
      <c r="J27" s="3"/>
      <c r="K27" s="3"/>
      <c r="L27" s="3"/>
      <c r="N27" s="23">
        <f>SUM(E27:M27)</f>
        <v>4</v>
      </c>
      <c r="O27" s="3">
        <v>4</v>
      </c>
    </row>
    <row r="28" spans="1:15" x14ac:dyDescent="0.25">
      <c r="A28" s="3">
        <v>301</v>
      </c>
      <c r="B28" s="31" t="s">
        <v>186</v>
      </c>
      <c r="C28" s="31" t="s">
        <v>65</v>
      </c>
      <c r="D28" s="31" t="s">
        <v>190</v>
      </c>
      <c r="E28" s="23"/>
      <c r="G28" s="23">
        <v>2</v>
      </c>
      <c r="N28" s="23">
        <f t="shared" ref="N28:N30" si="3">SUM(E28:M28)</f>
        <v>2</v>
      </c>
      <c r="O28" s="3">
        <v>5</v>
      </c>
    </row>
    <row r="29" spans="1:15" x14ac:dyDescent="0.25">
      <c r="A29" s="3">
        <v>310</v>
      </c>
      <c r="B29" s="31" t="s">
        <v>97</v>
      </c>
      <c r="C29" s="31" t="s">
        <v>98</v>
      </c>
      <c r="D29" s="31" t="s">
        <v>184</v>
      </c>
      <c r="E29" s="23"/>
      <c r="G29" s="23">
        <v>1</v>
      </c>
      <c r="N29" s="23">
        <f t="shared" si="3"/>
        <v>1</v>
      </c>
      <c r="O29" s="10" t="s">
        <v>191</v>
      </c>
    </row>
    <row r="30" spans="1:15" ht="15.75" thickBot="1" x14ac:dyDescent="0.3">
      <c r="A30" s="3">
        <v>307</v>
      </c>
      <c r="B30" s="3" t="s">
        <v>130</v>
      </c>
      <c r="C30" s="3" t="s">
        <v>131</v>
      </c>
      <c r="D30" s="3" t="s">
        <v>132</v>
      </c>
      <c r="F30" s="23">
        <v>1</v>
      </c>
      <c r="N30" s="23">
        <f t="shared" si="3"/>
        <v>1</v>
      </c>
      <c r="O30" s="10" t="s">
        <v>191</v>
      </c>
    </row>
    <row r="31" spans="1:15" ht="16.5" thickTop="1" thickBot="1" x14ac:dyDescent="0.3">
      <c r="E31" s="24">
        <f>SUM(E24:E30)</f>
        <v>4.5</v>
      </c>
      <c r="F31" s="24">
        <f t="shared" ref="F31:N31" si="4">SUM(F24:F30)</f>
        <v>10</v>
      </c>
      <c r="G31" s="24">
        <f t="shared" si="4"/>
        <v>10</v>
      </c>
      <c r="H31" s="24">
        <f t="shared" si="4"/>
        <v>0</v>
      </c>
      <c r="I31" s="24">
        <f t="shared" si="4"/>
        <v>0</v>
      </c>
      <c r="J31" s="24">
        <f t="shared" si="4"/>
        <v>0</v>
      </c>
      <c r="K31" s="24">
        <f t="shared" si="4"/>
        <v>0</v>
      </c>
      <c r="L31" s="24">
        <f t="shared" si="4"/>
        <v>0</v>
      </c>
      <c r="M31" s="24">
        <f t="shared" si="4"/>
        <v>0</v>
      </c>
      <c r="N31" s="24">
        <f t="shared" si="4"/>
        <v>24.5</v>
      </c>
      <c r="O31" s="21"/>
    </row>
    <row r="32" spans="1:15" ht="15.75" thickTop="1" x14ac:dyDescent="0.25"/>
    <row r="33" spans="1:26" s="30" customFormat="1" x14ac:dyDescent="0.25">
      <c r="A33" s="62" t="s">
        <v>120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</row>
    <row r="34" spans="1:26" s="30" customFormat="1" x14ac:dyDescent="0.25">
      <c r="A34" s="62" t="s">
        <v>133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</row>
    <row r="35" spans="1:26" s="30" customFormat="1" x14ac:dyDescent="0.25">
      <c r="A35" s="34"/>
      <c r="B35" s="34"/>
      <c r="C35" s="34"/>
      <c r="D35" s="34"/>
      <c r="E35" s="34"/>
      <c r="F35" s="34"/>
      <c r="G35" s="34"/>
      <c r="H35" s="34"/>
      <c r="I35" s="51"/>
      <c r="J35" s="34"/>
      <c r="K35" s="34"/>
      <c r="L35" s="34"/>
      <c r="M35" s="34"/>
      <c r="N35" s="34"/>
      <c r="O35" s="34"/>
    </row>
    <row r="36" spans="1:26" ht="15.75" x14ac:dyDescent="0.25">
      <c r="A36" s="58" t="s">
        <v>21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5.75" x14ac:dyDescent="0.25">
      <c r="A37" s="58" t="s">
        <v>171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5.75" customHeight="1" x14ac:dyDescent="0.25">
      <c r="B38" s="11"/>
      <c r="C38" s="1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6" ht="15.75" x14ac:dyDescent="0.25">
      <c r="A39" s="13" t="s">
        <v>22</v>
      </c>
      <c r="B39" s="14"/>
      <c r="C39" s="14"/>
      <c r="D39" s="14"/>
      <c r="E39" s="14"/>
      <c r="F39" s="14"/>
      <c r="G39" s="14"/>
      <c r="N39" s="15" t="s">
        <v>23</v>
      </c>
    </row>
  </sheetData>
  <mergeCells count="10">
    <mergeCell ref="A36:O36"/>
    <mergeCell ref="A37:O37"/>
    <mergeCell ref="A33:O33"/>
    <mergeCell ref="A34:O34"/>
    <mergeCell ref="A1:P1"/>
    <mergeCell ref="A2:P2"/>
    <mergeCell ref="B10:C10"/>
    <mergeCell ref="A11:B11"/>
    <mergeCell ref="B22:C22"/>
    <mergeCell ref="A23:E23"/>
  </mergeCells>
  <hyperlinks>
    <hyperlink ref="N39" r:id="rId1"/>
  </hyperlinks>
  <printOptions gridLines="1"/>
  <pageMargins left="0.31496062992125984" right="0.31496062992125984" top="0.11811023622047245" bottom="0.18" header="0.11811023622047245" footer="0.11811023622047245"/>
  <pageSetup paperSize="9" orientation="landscape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Youth</vt:lpstr>
      <vt:lpstr>Juniors</vt:lpstr>
      <vt:lpstr>4ths &amp; Women</vt:lpstr>
      <vt:lpstr>2nds-3tfd</vt:lpstr>
      <vt:lpstr>Youth!Print_Area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Greep</dc:creator>
  <cp:lastModifiedBy>mike</cp:lastModifiedBy>
  <cp:lastPrinted>2013-04-22T21:09:06Z</cp:lastPrinted>
  <dcterms:created xsi:type="dcterms:W3CDTF">2013-04-11T15:41:13Z</dcterms:created>
  <dcterms:modified xsi:type="dcterms:W3CDTF">2013-04-27T16:45:36Z</dcterms:modified>
</cp:coreProperties>
</file>